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C:\Users\VICTUS 16\Downloads\"/>
    </mc:Choice>
  </mc:AlternateContent>
  <xr:revisionPtr revIDLastSave="0" documentId="13_ncr:1_{B48901E1-56BA-4680-8312-EA340A247D38}" xr6:coauthVersionLast="47" xr6:coauthVersionMax="47" xr10:uidLastSave="{00000000-0000-0000-0000-000000000000}"/>
  <bookViews>
    <workbookView xWindow="-110" yWindow="-110" windowWidth="25820" windowHeight="13900" firstSheet="15" activeTab="29" xr2:uid="{00000000-000D-0000-FFFF-FFFF00000000}"/>
  </bookViews>
  <sheets>
    <sheet name="Введение" sheetId="32" r:id="rId1"/>
    <sheet name="Описание" sheetId="30" r:id="rId2"/>
    <sheet name="№ 2.1" sheetId="37" r:id="rId3"/>
    <sheet name="№ 2.2" sheetId="38" r:id="rId4"/>
    <sheet name="№ 2.3" sheetId="40" r:id="rId5"/>
    <sheet name="№ 2.4" sheetId="39" r:id="rId6"/>
    <sheet name="№ 2.5" sheetId="33" r:id="rId7"/>
    <sheet name="№ 2.6" sheetId="34" r:id="rId8"/>
    <sheet name="№ 3.1" sheetId="42" r:id="rId9"/>
    <sheet name="№ 3.2" sheetId="8" r:id="rId10"/>
    <sheet name="№ 3.3" sheetId="9" r:id="rId11"/>
    <sheet name="№ 4.1" sheetId="10" r:id="rId12"/>
    <sheet name="№ 4.1 — Отчитывающиеся субъекты" sheetId="26" r:id="rId13"/>
    <sheet name="№ 4.1 — Правительство" sheetId="27" r:id="rId14"/>
    <sheet name="№ 4.1 — Компания" sheetId="28" r:id="rId15"/>
    <sheet name="№ 4.2" sheetId="11" r:id="rId16"/>
    <sheet name="№ 4.3" sheetId="12" r:id="rId17"/>
    <sheet name="№ 4.4" sheetId="13" r:id="rId18"/>
    <sheet name="№ 4.5" sheetId="14" r:id="rId19"/>
    <sheet name="№ 4.6" sheetId="15" r:id="rId20"/>
    <sheet name="№ 4.7" sheetId="16" r:id="rId21"/>
    <sheet name="№ 4.8" sheetId="17" r:id="rId22"/>
    <sheet name="№ 4.9" sheetId="18" r:id="rId23"/>
    <sheet name="№ 5.1" sheetId="41" r:id="rId24"/>
    <sheet name="№ 5.2" sheetId="20" r:id="rId25"/>
    <sheet name="№ 5.3" sheetId="21" r:id="rId26"/>
    <sheet name="№ 6.1" sheetId="36" r:id="rId27"/>
    <sheet name="№ 6.2" sheetId="23" r:id="rId28"/>
    <sheet name="№ 6.3" sheetId="24" r:id="rId29"/>
    <sheet name="№ 6.4" sheetId="35" r:id="rId30"/>
  </sheets>
  <externalReferences>
    <externalReference r:id="rId31"/>
    <externalReference r:id="rId32"/>
    <externalReference r:id="rId33"/>
  </externalReferences>
  <definedNames>
    <definedName name="Agency_type">[1]!Government_entity_type[[#All],[&lt; Agency type &gt;]]</definedName>
    <definedName name="Commodities_list">[2]!Table5_Commodities_list[HS Product Description w volume]</definedName>
    <definedName name="Commodity_names">[1]!Table5_Commodities_list[HS Product Description]</definedName>
    <definedName name="Companies_list" localSheetId="14">[1]!Companies[Full company name]</definedName>
    <definedName name="Companies_list" localSheetId="13">[1]!Companies[Full company name]</definedName>
    <definedName name="Companies_list" localSheetId="0">[1]!Companies[Full company name]</definedName>
    <definedName name="Companies_list" localSheetId="1">[1]!Companies[Full company name]</definedName>
    <definedName name="Companies_list">#REF!</definedName>
    <definedName name="Countries_list">[1]!Table1_Country_codes_and_currencies[Country or Area name]</definedName>
    <definedName name="Currency_code_list">[2]!Table1_Country_codes_and_currencies[Currency code (ISO-4217)]</definedName>
    <definedName name="dddd">#REF!</definedName>
    <definedName name="GFS_list">[1]!Table6_GFS_codes_classification[Combined]</definedName>
    <definedName name="gogosx">#REF!</definedName>
    <definedName name="Government_entities_list" localSheetId="14">[1]!Government_agencies[Full name of agency]</definedName>
    <definedName name="Government_entities_list" localSheetId="13">[1]!Government_agencies[Full name of agency]</definedName>
    <definedName name="Government_entities_list" localSheetId="0">[1]!Government_agencies[Full name of agency]</definedName>
    <definedName name="Government_entities_list" localSheetId="1">[1]!Government_agencies[Full name of agency]</definedName>
    <definedName name="Government_entities_list">#REF!</definedName>
    <definedName name="over">#REF!</definedName>
    <definedName name="Project_phases_list">[1]!Table12[Project phases]</definedName>
    <definedName name="Projectname" localSheetId="14">[1]!Companies15[Full project name]</definedName>
    <definedName name="Projectname" localSheetId="13">[1]!Companies15[Full project name]</definedName>
    <definedName name="Projectname" localSheetId="0">[1]!Companies15[Full project name]</definedName>
    <definedName name="Projectname" localSheetId="1">[1]!Companies15[Full project name]</definedName>
    <definedName name="Projectname">#REF!</definedName>
    <definedName name="Reporting_options_list">[2]!Table3_Reporting_options[List]</definedName>
    <definedName name="Revenue_stream_list" localSheetId="14">[1]!Government_revenues_table[Revenue stream name]</definedName>
    <definedName name="Revenue_stream_list" localSheetId="0">[1]!Government_revenues_table[Revenue stream name]</definedName>
    <definedName name="Revenue_stream_list" localSheetId="1">[1]!Government_revenues_table[Revenue stream name]</definedName>
    <definedName name="Revenue_stream_list">#REF!</definedName>
    <definedName name="Sector_list">[1]!Table7_sectors[Sector(s)]</definedName>
    <definedName name="Simple_options_list">[1]!Table2_Simple_options[List]</definedName>
    <definedName name="Total_reconciled" localSheetId="0">[1]!Table10[Revenue value]</definedName>
    <definedName name="Total_reconciled">#REF!</definedName>
    <definedName name="Total_revenues" localSheetId="14">[1]!Government_revenues_table[Revenue value]</definedName>
    <definedName name="Total_revenues" localSheetId="0">[1]!Government_revenues_table[Revenue value]</definedName>
    <definedName name="Total_revenues" localSheetId="1">[1]!Government_revenues_table[Revenue value]</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0" l="1"/>
  <c r="E17" i="30"/>
  <c r="E15" i="30"/>
  <c r="D14" i="36" l="1"/>
  <c r="F11" i="24"/>
  <c r="B21" i="8"/>
  <c r="B23" i="8"/>
  <c r="G33" i="30"/>
  <c r="B21" i="11"/>
  <c r="B19" i="11"/>
  <c r="B17" i="11"/>
  <c r="I52" i="27"/>
  <c r="B27" i="9"/>
  <c r="B25" i="9"/>
  <c r="B21" i="9"/>
  <c r="B19" i="9"/>
  <c r="B17" i="9"/>
  <c r="B15" i="9"/>
  <c r="B13" i="9"/>
  <c r="B27" i="8"/>
  <c r="B19" i="8"/>
  <c r="B13" i="8"/>
  <c r="B17" i="8"/>
  <c r="B15" i="8"/>
  <c r="F14" i="20"/>
  <c r="H14" i="20" s="1"/>
  <c r="B15" i="28"/>
  <c r="B16" i="28"/>
  <c r="B17" i="28"/>
  <c r="B18" i="28"/>
  <c r="B19" i="28"/>
  <c r="B20" i="28"/>
  <c r="B21" i="28"/>
  <c r="B22" i="28"/>
  <c r="B23" i="28"/>
  <c r="B24" i="28"/>
  <c r="B25" i="28"/>
  <c r="B26" i="28"/>
  <c r="B27" i="28"/>
  <c r="B28" i="28"/>
  <c r="B29" i="28"/>
  <c r="B30" i="28"/>
  <c r="B31" i="28"/>
  <c r="J33" i="28"/>
  <c r="H35" i="28"/>
  <c r="J35" i="28"/>
  <c r="J52" i="27"/>
  <c r="J50" i="27"/>
  <c r="E47" i="27"/>
  <c r="D47" i="27"/>
  <c r="C47" i="27"/>
  <c r="B47" i="27"/>
  <c r="E46" i="27"/>
  <c r="D46" i="27"/>
  <c r="C46" i="27"/>
  <c r="B46" i="27"/>
  <c r="E45" i="27"/>
  <c r="D45" i="27"/>
  <c r="C45" i="27"/>
  <c r="B45" i="27"/>
  <c r="E44" i="27"/>
  <c r="D44" i="27"/>
  <c r="C44" i="27"/>
  <c r="B44" i="27"/>
  <c r="E43" i="27"/>
  <c r="D43" i="27"/>
  <c r="C43" i="27"/>
  <c r="B43" i="27"/>
  <c r="E42" i="27"/>
  <c r="D42" i="27"/>
  <c r="C42" i="27"/>
  <c r="B42" i="27"/>
  <c r="E41" i="27"/>
  <c r="D41" i="27"/>
  <c r="C41" i="27"/>
  <c r="B41" i="27"/>
  <c r="E40" i="27"/>
  <c r="D40" i="27"/>
  <c r="C40" i="27"/>
  <c r="B40" i="27"/>
  <c r="E39" i="27"/>
  <c r="D39" i="27"/>
  <c r="C39" i="27"/>
  <c r="B39" i="27"/>
  <c r="E38" i="27"/>
  <c r="D38" i="27"/>
  <c r="C38" i="27"/>
  <c r="B38" i="27"/>
  <c r="E37" i="27"/>
  <c r="D37" i="27"/>
  <c r="C37" i="27"/>
  <c r="B37" i="27"/>
  <c r="E36" i="27"/>
  <c r="D36" i="27"/>
  <c r="C36" i="27"/>
  <c r="B36" i="27"/>
  <c r="E35" i="27"/>
  <c r="D35" i="27"/>
  <c r="C35" i="27"/>
  <c r="B35" i="27"/>
  <c r="E34" i="27"/>
  <c r="D34" i="27"/>
  <c r="C34" i="27"/>
  <c r="B34" i="27"/>
  <c r="E33" i="27"/>
  <c r="D33" i="27"/>
  <c r="C33" i="27"/>
  <c r="B33" i="27"/>
  <c r="E32" i="27"/>
  <c r="D32" i="27"/>
  <c r="C32" i="27"/>
  <c r="B32" i="27"/>
  <c r="E31" i="27"/>
  <c r="D31" i="27"/>
  <c r="C31" i="27"/>
  <c r="B31" i="27"/>
  <c r="E30" i="27"/>
  <c r="D30" i="27"/>
  <c r="C30" i="27"/>
  <c r="B30" i="27"/>
  <c r="E29" i="27"/>
  <c r="D29" i="27"/>
  <c r="C29" i="27"/>
  <c r="B29" i="27"/>
  <c r="E28" i="27"/>
  <c r="D28" i="27"/>
  <c r="C28" i="27"/>
  <c r="B28" i="27"/>
  <c r="E27" i="27"/>
  <c r="D27" i="27"/>
  <c r="C27" i="27"/>
  <c r="B27" i="27"/>
  <c r="E26" i="27"/>
  <c r="D26" i="27"/>
  <c r="C26" i="27"/>
  <c r="B26" i="27"/>
  <c r="E25" i="27"/>
  <c r="D25" i="27"/>
  <c r="C25" i="27"/>
  <c r="B25" i="27"/>
  <c r="E24" i="27"/>
  <c r="D24" i="27"/>
  <c r="C24" i="27"/>
  <c r="B24" i="27"/>
  <c r="E23" i="27"/>
  <c r="D23" i="27"/>
  <c r="C23" i="27"/>
  <c r="B23" i="27"/>
  <c r="E22" i="27"/>
  <c r="D22" i="27"/>
  <c r="C22" i="27"/>
  <c r="B22" i="27"/>
  <c r="N4" i="27"/>
  <c r="K32" i="26"/>
  <c r="K31" i="26"/>
  <c r="K30" i="26"/>
  <c r="K29" i="26"/>
  <c r="K28" i="26"/>
  <c r="K27" i="26"/>
  <c r="F15" i="23"/>
  <c r="H15" i="23" s="1"/>
  <c r="F9" i="21"/>
  <c r="H9" i="21"/>
  <c r="F8" i="21"/>
  <c r="H8" i="21" s="1"/>
  <c r="F7" i="21"/>
  <c r="H7" i="21"/>
  <c r="F9" i="20"/>
  <c r="H9" i="20"/>
  <c r="F12" i="18"/>
  <c r="F11" i="18"/>
  <c r="F10" i="18"/>
  <c r="F9" i="18"/>
  <c r="F8" i="18"/>
  <c r="F7" i="18"/>
  <c r="F9" i="17"/>
  <c r="H9" i="17" s="1"/>
  <c r="F8" i="17"/>
  <c r="H8" i="17" s="1"/>
  <c r="F7" i="17"/>
  <c r="H7" i="17"/>
  <c r="F11" i="16"/>
  <c r="H11" i="16"/>
  <c r="F10" i="16"/>
  <c r="H10" i="16"/>
  <c r="F9" i="16"/>
  <c r="H9" i="16"/>
  <c r="F8" i="16"/>
  <c r="H8" i="16" s="1"/>
  <c r="F7" i="16"/>
  <c r="H7" i="16" s="1"/>
  <c r="F9" i="15"/>
  <c r="H9" i="15" s="1"/>
  <c r="F9" i="14"/>
  <c r="H9" i="14" s="1"/>
  <c r="F9" i="13"/>
  <c r="H9" i="13" s="1"/>
  <c r="F9" i="12"/>
  <c r="H9" i="12" s="1"/>
  <c r="F23" i="11"/>
  <c r="H23" i="11" s="1"/>
  <c r="F22" i="11"/>
  <c r="H22" i="11"/>
  <c r="F10" i="11"/>
  <c r="H10" i="11"/>
  <c r="F9" i="11"/>
  <c r="H9" i="11"/>
</calcChain>
</file>

<file path=xl/sharedStrings.xml><?xml version="1.0" encoding="utf-8"?>
<sst xmlns="http://schemas.openxmlformats.org/spreadsheetml/2006/main" count="2098" uniqueCount="885">
  <si>
    <t>Дата заполнения:</t>
  </si>
  <si>
    <t>ГГГГ-ММ-ДД</t>
  </si>
  <si>
    <t xml:space="preserve">Утверждено МГЗС: </t>
  </si>
  <si>
    <t>Шаблон обеспечения прозрачности данных ИПДО</t>
  </si>
  <si>
    <t>Версия 1.2 от июня 2022 г.</t>
  </si>
  <si>
    <t>Заполнение данного шаблона для сбора данных в целях обеспечения прозрачности поможет МГЗС подготовиться к валидации и является требованием процедуры валидации ИПДО от 2021 года.</t>
  </si>
  <si>
    <t>Как заполнять шаблон для сбора данных в целях обеспечения прозрачности:</t>
  </si>
  <si>
    <t>1. Заполните один файл Excel по каждому финансовому году. Если страна отчитывается как по нефтегазовому, так и по горнодобывающему секторах, можно включить их в один файл.</t>
  </si>
  <si>
    <t>2. Заполните все листы.</t>
  </si>
  <si>
    <t>3. Настоящий шаблон обеспечения прозрачности данных должен быть предоставлен в Международный секретариат ИПДО до начала проведения валидации наряду с шаблонами сбора данных, относящимися к "Вовлечению заинтересованных сторон" и "Результатам и воздействию". Отправьте его директору по вашей стране в Международном Секретариате.</t>
  </si>
  <si>
    <t xml:space="preserve">4. Шаблон будет использоваться в качестве основы для проведения валидации в стране. Вы получите файл обратно с вопросами и комментариями, которые должны быть рассмотрены в рамках процесса валидации. 		</t>
  </si>
  <si>
    <r>
      <rPr>
        <b/>
        <sz val="11"/>
        <color theme="1"/>
        <rFont val="Franklin Gothic Book"/>
        <family val="2"/>
      </rPr>
      <t xml:space="preserve">Этот шаблон </t>
    </r>
    <r>
      <rPr>
        <b/>
        <u/>
        <sz val="11"/>
        <color theme="1"/>
        <rFont val="Franklin Gothic Book"/>
        <family val="2"/>
      </rPr>
      <t xml:space="preserve">заполняется полностью и публикуется </t>
    </r>
    <r>
      <rPr>
        <b/>
        <sz val="11"/>
        <color theme="1"/>
        <rFont val="Franklin Gothic Book"/>
        <family val="2"/>
      </rPr>
      <t>за каждый финансовый год</t>
    </r>
    <r>
      <rPr>
        <b/>
        <sz val="11"/>
        <color rgb="FF000000"/>
        <rFont val="Franklin Gothic Book"/>
        <family val="2"/>
      </rPr>
      <t>, охваченый отчетностью ИПДО.</t>
    </r>
  </si>
  <si>
    <t>Международный Секретариат может оказать консультативную помощь и поддержку по запросу. Если у вас есть какие-либо вопросы, пожалуйста, свяжитесь с директором по вашей стране в Международном Секретариате ИПДО.</t>
  </si>
  <si>
    <t>Ячейки оранжевого цвета должны быть заполнены перед отправкой файла</t>
  </si>
  <si>
    <t>В ячейках светло-голубого цвета приводятся источники данных и/или комментарии</t>
  </si>
  <si>
    <t>Ячейки белого цвета не требуют никаких действий</t>
  </si>
  <si>
    <t>Ячейки серого цвета - для справки.</t>
  </si>
  <si>
    <r>
      <rPr>
        <b/>
        <i/>
        <u/>
        <sz val="11"/>
        <color theme="1"/>
        <rFont val="Franklin Gothic Book"/>
        <family val="2"/>
      </rPr>
      <t>Терминология:</t>
    </r>
    <r>
      <rPr>
        <b/>
        <i/>
        <sz val="11"/>
        <color theme="1"/>
        <rFont val="Franklin Gothic Book"/>
        <family val="2"/>
      </rPr>
      <t xml:space="preserve"> </t>
    </r>
    <r>
      <rPr>
        <b/>
        <i/>
        <sz val="11"/>
        <color theme="1"/>
        <rFont val="Franklin Gothic Book"/>
        <family val="2"/>
      </rPr>
      <t>раскрытие данных</t>
    </r>
  </si>
  <si>
    <r>
      <rPr>
        <b/>
        <i/>
        <u/>
        <sz val="11"/>
        <color theme="1"/>
        <rFont val="Franklin Gothic Book"/>
        <family val="2"/>
      </rPr>
      <t>Терминология:</t>
    </r>
    <r>
      <rPr>
        <b/>
        <i/>
        <sz val="11"/>
        <color theme="1"/>
        <rFont val="Franklin Gothic Book"/>
        <family val="2"/>
      </rPr>
      <t xml:space="preserve"> </t>
    </r>
    <r>
      <rPr>
        <b/>
        <i/>
        <sz val="11"/>
        <color theme="1"/>
        <rFont val="Franklin Gothic Book"/>
        <family val="2"/>
      </rPr>
      <t>простые варианты</t>
    </r>
  </si>
  <si>
    <t>Листы с подтребованиями</t>
  </si>
  <si>
    <r>
      <rPr>
        <i/>
        <u/>
        <sz val="11"/>
        <color theme="1"/>
        <rFont val="Franklin Gothic Book"/>
        <family val="2"/>
      </rPr>
      <t>Да, систематическое раскрытие:</t>
    </r>
    <r>
      <rPr>
        <i/>
        <sz val="11"/>
        <color theme="1"/>
        <rFont val="Franklin Gothic Book"/>
        <family val="2"/>
      </rPr>
      <t xml:space="preserve"> если данные регулярно и публично разглашаются государственными органами или компаниями и являются достоверными, выберите «Да, систематическое раскрытие»</t>
    </r>
  </si>
  <si>
    <r>
      <rPr>
        <i/>
        <u/>
        <sz val="11"/>
        <color theme="1"/>
        <rFont val="Franklin Gothic Book"/>
        <family val="2"/>
      </rPr>
      <t>Да</t>
    </r>
    <r>
      <rPr>
        <i/>
        <sz val="11"/>
        <color theme="1"/>
        <rFont val="Franklin Gothic Book"/>
        <family val="2"/>
      </rPr>
      <t>: все аспекты вопроса отвечены/охвачены.</t>
    </r>
  </si>
  <si>
    <r>
      <rPr>
        <i/>
        <u/>
        <sz val="11"/>
        <color theme="1"/>
        <rFont val="Franklin Gothic Book"/>
        <family val="2"/>
      </rPr>
      <t>Основополагающие цели</t>
    </r>
    <r>
      <rPr>
        <i/>
        <sz val="11"/>
        <color theme="1"/>
        <rFont val="Franklin Gothic Book"/>
        <family val="2"/>
      </rPr>
      <t>: многосторонняя группа заинтересованных сторон должна оценить насколько, по ее мнению, страна реализует основную цель требования.</t>
    </r>
  </si>
  <si>
    <r>
      <rPr>
        <i/>
        <u/>
        <sz val="11"/>
        <color theme="1"/>
        <rFont val="Franklin Gothic Book"/>
        <family val="2"/>
      </rPr>
      <t>Да, в отчетности ИПДО:</t>
    </r>
    <r>
      <rPr>
        <i/>
        <sz val="11"/>
        <color theme="1"/>
        <rFont val="Franklin Gothic Book"/>
        <family val="2"/>
      </rPr>
      <t xml:space="preserve"> </t>
    </r>
    <r>
      <rPr>
        <i/>
        <sz val="11"/>
        <color theme="1"/>
        <rFont val="Franklin Gothic Book"/>
        <family val="2"/>
      </rPr>
      <t>если отчет ИПДО устраняет определенные пробелы в данных, раскрываемых правительством или компаниями, выберите «Да, в отчетности ИПДО».</t>
    </r>
  </si>
  <si>
    <r>
      <rPr>
        <i/>
        <u/>
        <sz val="11"/>
        <color theme="1"/>
        <rFont val="Franklin Gothic Book"/>
        <family val="2"/>
      </rPr>
      <t>Частично:</t>
    </r>
    <r>
      <rPr>
        <i/>
        <sz val="11"/>
        <color theme="1"/>
        <rFont val="Franklin Gothic Book"/>
        <family val="2"/>
      </rPr>
      <t xml:space="preserve"> некоторые аспекты вопроса отвечены/охвачены.</t>
    </r>
  </si>
  <si>
    <r>
      <rPr>
        <i/>
        <u/>
        <sz val="11"/>
        <color theme="1"/>
        <rFont val="Franklin Gothic Book"/>
        <family val="2"/>
      </rPr>
      <t>Если требование не применимо</t>
    </r>
    <r>
      <rPr>
        <i/>
        <sz val="11"/>
        <color theme="1"/>
        <rFont val="Franklin Gothic Book"/>
        <family val="2"/>
      </rPr>
      <t xml:space="preserve">, МГЗС должна включить ссылку на документ (протокол МГЗС), в котором определяется неприменимость. </t>
    </r>
  </si>
  <si>
    <r>
      <rPr>
        <i/>
        <u/>
        <sz val="11"/>
        <color theme="1"/>
        <rFont val="Franklin Gothic Book"/>
        <family val="2"/>
      </rPr>
      <t>Данные отсутствуют</t>
    </r>
    <r>
      <rPr>
        <i/>
        <sz val="11"/>
        <color theme="1"/>
        <rFont val="Franklin Gothic Book"/>
        <family val="2"/>
      </rPr>
      <t>: данные имеют отношение к стране, однако сами данные или информация отсутствуют.</t>
    </r>
  </si>
  <si>
    <r>
      <rPr>
        <i/>
        <u/>
        <sz val="11"/>
        <color theme="1"/>
        <rFont val="Franklin Gothic Book"/>
        <family val="2"/>
      </rPr>
      <t>Нет</t>
    </r>
    <r>
      <rPr>
        <i/>
        <sz val="11"/>
        <color theme="1"/>
        <rFont val="Franklin Gothic Book"/>
        <family val="2"/>
      </rPr>
      <t>:</t>
    </r>
    <r>
      <rPr>
        <i/>
        <sz val="11"/>
        <color theme="1"/>
        <rFont val="Franklin Gothic Book"/>
        <family val="2"/>
      </rPr>
      <t xml:space="preserve"> </t>
    </r>
    <r>
      <rPr>
        <i/>
        <sz val="11"/>
        <color theme="1"/>
        <rFont val="Franklin Gothic Book"/>
        <family val="2"/>
      </rPr>
      <t>никакая информация не раскрывается.</t>
    </r>
  </si>
  <si>
    <r>
      <rPr>
        <i/>
        <u/>
        <sz val="11"/>
        <color theme="1"/>
        <rFont val="Franklin Gothic Book"/>
        <family val="2"/>
      </rPr>
      <t>Неприменимо:</t>
    </r>
    <r>
      <rPr>
        <i/>
        <u/>
        <sz val="11"/>
        <color theme="1"/>
        <rFont val="Franklin Gothic Book"/>
        <family val="2"/>
      </rPr>
      <t xml:space="preserve"> </t>
    </r>
    <r>
      <rPr>
        <i/>
        <sz val="11"/>
        <color theme="1"/>
        <rFont val="Franklin Gothic Book"/>
        <family val="2"/>
      </rPr>
      <t>если требование не распространяется на страну, выберите «Неприменимо».</t>
    </r>
    <r>
      <rPr>
        <i/>
        <sz val="11"/>
        <color theme="1"/>
        <rFont val="Franklin Gothic Book"/>
        <family val="2"/>
      </rPr>
      <t xml:space="preserve"> </t>
    </r>
    <r>
      <rPr>
        <i/>
        <sz val="11"/>
        <color theme="1"/>
        <rFont val="Franklin Gothic Book"/>
        <family val="2"/>
      </rPr>
      <t>Приведите ссылку на подтверждающую информацию, указанную в отчете ИПДО или в протоколах заседаний многосторонней группы заинтересованных сторон.</t>
    </r>
    <r>
      <rPr>
        <i/>
        <sz val="11"/>
        <color theme="1"/>
        <rFont val="Franklin Gothic Book"/>
        <family val="2"/>
      </rPr>
      <t xml:space="preserve"> </t>
    </r>
  </si>
  <si>
    <r>
      <rPr>
        <i/>
        <u/>
        <sz val="11"/>
        <color theme="1"/>
        <rFont val="Franklin Gothic Book"/>
        <family val="2"/>
      </rPr>
      <t>Неприменимо:</t>
    </r>
    <r>
      <rPr>
        <i/>
        <sz val="11"/>
        <color theme="1"/>
        <rFont val="Franklin Gothic Book"/>
        <family val="2"/>
      </rPr>
      <t xml:space="preserve"> </t>
    </r>
    <r>
      <rPr>
        <i/>
        <sz val="11"/>
        <color theme="1"/>
        <rFont val="Franklin Gothic Book"/>
        <family val="2"/>
      </rPr>
      <t>вопрос не актуален в данной ситуации. При необходимости приведите ссылки на документацию, подтверждающую его неприменимость.</t>
    </r>
  </si>
  <si>
    <t>Международный Секретариат ИПДО</t>
  </si>
  <si>
    <r>
      <rPr>
        <b/>
        <sz val="11"/>
        <color rgb="FF000000"/>
        <rFont val="Franklin Gothic Book"/>
        <family val="2"/>
      </rPr>
      <t>Телефон:</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t>
    </r>
    <r>
      <rPr>
        <b/>
        <sz val="11"/>
        <color rgb="FF000000"/>
        <rFont val="Franklin Gothic Book"/>
        <family val="2"/>
      </rPr>
      <t xml:space="preserve">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</si>
  <si>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t>Страна или район</t>
  </si>
  <si>
    <r>
      <t xml:space="preserve">Адрес: </t>
    </r>
    <r>
      <rPr>
        <b/>
        <sz val="11"/>
        <color rgb="FF165B89"/>
        <rFont val="Franklin Gothic Book"/>
        <family val="2"/>
      </rPr>
      <t>Rådhusgata 26, 0151 Oslo, Norway (Норвегия)</t>
    </r>
  </si>
  <si>
    <r>
      <rPr>
        <b/>
        <sz val="11"/>
        <color rgb="FF000000"/>
        <rFont val="Franklin Gothic Book"/>
        <family val="2"/>
      </rPr>
      <t xml:space="preserve">Раздел 1 (Описание) </t>
    </r>
    <r>
      <rPr>
        <sz val="11"/>
        <color rgb="FF000000"/>
        <rFont val="Franklin Gothic Book"/>
        <family val="2"/>
      </rPr>
      <t>содержит описание характеристик страны и данных.</t>
    </r>
  </si>
  <si>
    <t>Как заполнять эту вкладку:</t>
  </si>
  <si>
    <r>
      <rPr>
        <i/>
        <sz val="11"/>
        <color theme="1"/>
        <rFont val="Franklin Gothic Book"/>
        <family val="2"/>
      </rPr>
      <t xml:space="preserve">1. Начиная сверху, </t>
    </r>
    <r>
      <rPr>
        <b/>
        <i/>
        <sz val="11"/>
        <color rgb="FF000000"/>
        <rFont val="Franklin Gothic Book"/>
        <family val="2"/>
      </rPr>
      <t>введите ответы в столбце серого цвета.</t>
    </r>
    <r>
      <rPr>
        <i/>
        <sz val="11"/>
        <color rgb="FF000000"/>
        <rFont val="Franklin Gothic Book"/>
        <family val="2"/>
      </rPr>
      <t xml:space="preserve"> </t>
    </r>
  </si>
  <si>
    <t>2. Просьба ответить на каждый вопрос.</t>
  </si>
  <si>
    <r>
      <t xml:space="preserve">3. Любая дополнительная информация или комментарии по необходимости приводятся в столбце </t>
    </r>
    <r>
      <rPr>
        <b/>
        <i/>
        <sz val="11"/>
        <color theme="1"/>
        <rFont val="Franklin Gothic Book"/>
        <family val="2"/>
      </rPr>
      <t>Источник/комментарии</t>
    </r>
    <r>
      <rPr>
        <i/>
        <sz val="11"/>
        <color theme="1"/>
        <rFont val="Franklin Gothic Book"/>
        <family val="2"/>
      </rPr>
      <t>.</t>
    </r>
  </si>
  <si>
    <t>Если у вас возникли какие-либо вопросы, сыяжитесь с директором по вашей стране из Международного Секретариата ИПДО.</t>
  </si>
  <si>
    <t>Ячейки выделенные оранжевым цветом подлежат обязательному заполнению</t>
  </si>
  <si>
    <t>Ячейки светло-голубого цвета заполняются по необходимости</t>
  </si>
  <si>
    <t xml:space="preserve">Раздел 1. Описание </t>
  </si>
  <si>
    <t>Описание</t>
  </si>
  <si>
    <t>Введите данные в этом столбце</t>
  </si>
  <si>
    <t>Источник/комментарии</t>
  </si>
  <si>
    <t>Страна или регион</t>
  </si>
  <si>
    <t>Название страны или региона</t>
  </si>
  <si>
    <t>Код страны согласно ISO Alpha-3</t>
  </si>
  <si>
    <t>Название национальной валюты</t>
  </si>
  <si>
    <t>Национальная валюта согласно ISO-4217</t>
  </si>
  <si>
    <t>Финансовый год, охваченный этим файлом данных</t>
  </si>
  <si>
    <t>Финансовый год, к которому относится этот файл данных</t>
  </si>
  <si>
    <t>Дата начала</t>
  </si>
  <si>
    <t>Дата окончания</t>
  </si>
  <si>
    <t>Источник данных</t>
  </si>
  <si>
    <t>Был ли отчет ИПДО подготовлен независимым администратором?</t>
  </si>
  <si>
    <t>Да/Нет</t>
  </si>
  <si>
    <t>Укажите название компании</t>
  </si>
  <si>
    <t>Дата опубликования отчета ИПДО</t>
  </si>
  <si>
    <t>URL-адрес, отчет ИПДО</t>
  </si>
  <si>
    <t>Обеспечивает ли правительство систематическое раскрытие данных ИПДО на едином ресурсе?</t>
  </si>
  <si>
    <t>Дата публикации данных ИПДО</t>
  </si>
  <si>
    <t>Ссылка на веб-сайт (URL) с данными ИПДО</t>
  </si>
  <si>
    <t>Существуют ли другие актуальные файлы?</t>
  </si>
  <si>
    <t>Да</t>
  </si>
  <si>
    <t>Дата опубликования такого рода актуального файла</t>
  </si>
  <si>
    <t>URL-адрес</t>
  </si>
  <si>
    <t>&lt;URL-адрес&gt;</t>
  </si>
  <si>
    <r>
      <t>Требование ИПДО 7.2</t>
    </r>
    <r>
      <rPr>
        <b/>
        <sz val="11"/>
        <color theme="1"/>
        <rFont val="Franklin Gothic Book"/>
        <family val="2"/>
      </rPr>
      <t>:</t>
    </r>
    <r>
      <rPr>
        <b/>
        <sz val="11"/>
        <color rgb="FF000000"/>
        <rFont val="Franklin Gothic Book"/>
        <family val="2"/>
      </rPr>
      <t xml:space="preserve"> доступность данных и открытые данные</t>
    </r>
  </si>
  <si>
    <t>Придерживается ли правительство политики открытых данных?</t>
  </si>
  <si>
    <t>Охват/содержание данных</t>
  </si>
  <si>
    <t>Портал/файлы открытых данных</t>
  </si>
  <si>
    <t>Охват/характер данных</t>
  </si>
  <si>
    <t>Охват сектора</t>
  </si>
  <si>
    <t>Нефтяной</t>
  </si>
  <si>
    <t>Газовый</t>
  </si>
  <si>
    <t>Добыча полезных ископаемых (в т. ч. карьерные разработки)</t>
  </si>
  <si>
    <t>Другие сектора, не связанные с разведкой и добычей</t>
  </si>
  <si>
    <t>Если выбран вариант «Да», укажите название (если секторов несколько, добавьте строки)</t>
  </si>
  <si>
    <t>Количество отчитывающихся государственных субъектов (включая ГП, если они выступают получателями)</t>
  </si>
  <si>
    <t>&lt;число&gt;</t>
  </si>
  <si>
    <t>Количество отчитывающихся компаний (включая ГП, если они выступают плательщиками)</t>
  </si>
  <si>
    <r>
      <rPr>
        <i/>
        <sz val="11"/>
        <color rgb="FF000000"/>
        <rFont val="Franklin Gothic Book"/>
        <family val="2"/>
      </rPr>
      <t xml:space="preserve">Валюта отчетности </t>
    </r>
    <r>
      <rPr>
        <i/>
        <sz val="11"/>
        <color theme="1"/>
        <rFont val="Franklin Gothic Book"/>
        <family val="2"/>
      </rPr>
      <t>(</t>
    </r>
    <r>
      <rPr>
        <i/>
        <sz val="11"/>
        <color theme="10"/>
        <rFont val="Franklin Gothic Book"/>
        <family val="2"/>
      </rPr>
      <t>код валюты согласно ISO-4217</t>
    </r>
    <r>
      <rPr>
        <i/>
        <sz val="11"/>
        <color theme="1"/>
        <rFont val="Franklin Gothic Book"/>
        <family val="2"/>
      </rPr>
      <t>)</t>
    </r>
  </si>
  <si>
    <t>XXX</t>
  </si>
  <si>
    <t xml:space="preserve">Примененный обменный курс: 1 USD = </t>
  </si>
  <si>
    <t>Источник обменного курса (URL-адрес и т. п.)</t>
  </si>
  <si>
    <r>
      <t>Требование ИПДО 4.7</t>
    </r>
    <r>
      <rPr>
        <b/>
        <sz val="11"/>
        <color theme="1"/>
        <rFont val="Franklin Gothic Book"/>
        <family val="2"/>
      </rPr>
      <t>:</t>
    </r>
    <r>
      <rPr>
        <b/>
        <sz val="11"/>
        <color rgb="FF000000"/>
        <rFont val="Franklin Gothic Book"/>
        <family val="2"/>
      </rPr>
      <t xml:space="preserve"> разукрупнение</t>
    </r>
  </si>
  <si>
    <t>… по потокам доходов</t>
  </si>
  <si>
    <t>... государственным органам</t>
  </si>
  <si>
    <t>… по компаниям</t>
  </si>
  <si>
    <t>…по проектам</t>
  </si>
  <si>
    <t>Контактная информация: отправка данных</t>
  </si>
  <si>
    <t>Имя и контактная информация лица, ответственного за отправку этого файла</t>
  </si>
  <si>
    <t>Имя</t>
  </si>
  <si>
    <t>Организация</t>
  </si>
  <si>
    <t>Адрес эл. почты</t>
  </si>
  <si>
    <t>Требование 2.1. Нормативно-правовая база</t>
  </si>
  <si>
    <t>Цель требования 2.1</t>
  </si>
  <si>
    <t>Прогресс в достижении цели этого требования заключается в обеспечении понимания общественностью всех аспектов регуляторной базы добывающих отраслей, включая нормативно-правовую базу, налоговый режим, функции государственных субъектов и реформы.</t>
  </si>
  <si>
    <t>Неприменимо / Не выполнено / Частично выполнено / Преимущественно выполнено / Полностью выполнено / Превышено</t>
  </si>
  <si>
    <t>Требование</t>
  </si>
  <si>
    <t>Как раскрывается эта информация?</t>
  </si>
  <si>
    <t>Где эта информация раскрывается систематически?</t>
  </si>
  <si>
    <t>Где эта информация раскрывается в отчете ИПДО?</t>
  </si>
  <si>
    <t>Пробелы или недостатки в отношении полноты и качества данных, разукрупнения и доступности информации (выявленные МГЗС, НА, другими лицами)</t>
  </si>
  <si>
    <t>Комментарии Международного Секретариата для предварительной валидационной поддержки. Пересмотр осуществляется командой, поддерживающей страну</t>
  </si>
  <si>
    <t xml:space="preserve">Рассмотрение Международным Секретариатом и предварительная оценка </t>
  </si>
  <si>
    <t>Вопросы Международного Секретариата к МГЗС</t>
  </si>
  <si>
    <t>Ответы МГЗС на вопросы Международного Секретариата</t>
  </si>
  <si>
    <t xml:space="preserve">Окончательная оценка Международного Секретариата </t>
  </si>
  <si>
    <t>Горнодобывающий сектор</t>
  </si>
  <si>
    <t>Публикует ли правительство следующую информацию:</t>
  </si>
  <si>
    <t>Законы и положения</t>
  </si>
  <si>
    <t>&lt;Отчетность ИПДО или систематическое раскрытие?&gt;</t>
  </si>
  <si>
    <t>Номер страницы отчета ИПДО</t>
  </si>
  <si>
    <t>Обзор функций государственных органов</t>
  </si>
  <si>
    <t>Правовой режим в отношении добычи минеральных ресурсов и нефти</t>
  </si>
  <si>
    <t>Налоговый режим</t>
  </si>
  <si>
    <t>Уровень налоговой децентрализации</t>
  </si>
  <si>
    <t>Текущие и запланированные реформы</t>
  </si>
  <si>
    <t>Нефтегазовый сектор</t>
  </si>
  <si>
    <t>Требование 2.2. Заключение контрактов и выдача лицензий</t>
  </si>
  <si>
    <t>Цель требования 2.2</t>
  </si>
  <si>
    <t>Прогресс в достижении цели этого требования заключается в обеспечении возможностей анализа общественностью предоставленных и переданных лицензий на добычу нефти, газа и других полезных ископаемых, установленных законом процедур предоставления и передачи лицензий, а также соблюдения этих процедур на практике. Это может позволить заинтересованным сторонам выявить и устранить возможные недостатки в процессе выдачи лицензий.</t>
  </si>
  <si>
    <t>Рассмотрение Международным Секретариатом и предварительная оценка</t>
  </si>
  <si>
    <t>Применимость требования</t>
  </si>
  <si>
    <t>Применимо ли требование 2.2 в рассматриваемый период?</t>
  </si>
  <si>
    <t>Количество лицензий, предоставленных за год</t>
  </si>
  <si>
    <t>Процедура (процедуры) предоставления лицензий</t>
  </si>
  <si>
    <t>Применяемые технические и финансовые критерии.</t>
  </si>
  <si>
    <t>Любые существенные отклонения от предусмотренных законом процедур предоставления лицензий в рассматриваемый период</t>
  </si>
  <si>
    <t>Количество лицензий, переданных за рассматриваемый год</t>
  </si>
  <si>
    <t>Количество и характер лицензий, переданных в рассматриваемый период</t>
  </si>
  <si>
    <t>Процедура (процедуры) передачи?</t>
  </si>
  <si>
    <t>Любые существенные отклонения от предусмотренных законом процедур передачи лицензий в рассматриваемый период</t>
  </si>
  <si>
    <t>Процедура (процедуры) тендера</t>
  </si>
  <si>
    <t>Комментарии МГЗС касательно эффективности:</t>
  </si>
  <si>
    <t>Требование 2.3. Реестры лицензий</t>
  </si>
  <si>
    <t>Цель требования 2.3</t>
  </si>
  <si>
    <t>Прогресс в достижении цели этого требования заключается в обеспечении общедоступности исчерпывающей информации о правах собственности, связанных с разработкой месторождений и проектами недропользования.</t>
  </si>
  <si>
    <t>Реестр лицензий в горнодобывающем секторе</t>
  </si>
  <si>
    <t xml:space="preserve">Имя держателя лицензии: </t>
  </si>
  <si>
    <t>Даты подачи заявки, предоставления и истечения срока действия лицензии:</t>
  </si>
  <si>
    <t>Вид (виды) сырья, на которые распространяются лицензии:</t>
  </si>
  <si>
    <t>Охват всех активных лицензий</t>
  </si>
  <si>
    <t>Охват всех лицензий, принадлежащих компаниям, которые осуществляют существенные платежи</t>
  </si>
  <si>
    <t>Реестр лицензий в нефтедобывающем секторе</t>
  </si>
  <si>
    <t>Требование 2.4. Контракты</t>
  </si>
  <si>
    <t>Цель требования 2.4</t>
  </si>
  <si>
    <t>Прогресс в достижении цели этого требования заключается в обеспечении общедоступности всех лицензий и контрактов, регулирующих деятельность по добыче полезных ископаемых (по крайней мере начиная с 2021 года), в качестве основы для понимания общественностью договорных прав и обязательств компаний, работающих в добывающей отрасли страны.</t>
  </si>
  <si>
    <t xml:space="preserve">Политика правительства по вопросам раскрытия положений контрактов и лицензий </t>
  </si>
  <si>
    <t>В отношении контрактов, заключенных с 1 января 2021 года: полностью ли публикуются тексты контрактов, включая приложения и поправки?</t>
  </si>
  <si>
    <t>В отношении лицензий, выданных после 1 января 2021 года: полностью ли публикуются тексты лицензий , включая приложения и поправки?</t>
  </si>
  <si>
    <t>Реестр контрактов в горнодобывающем секторе</t>
  </si>
  <si>
    <t>Реестр контрактов в нефтедобывающем секторе</t>
  </si>
  <si>
    <t xml:space="preserve">Существует ли общедоступный перечень всех действующих контрактов на добычу и разведку? </t>
  </si>
  <si>
    <t xml:space="preserve">Существует ли общедоступный перечень всех действующих лицензий на добычу и разведку? </t>
  </si>
  <si>
    <t xml:space="preserve">Опубликованы ли какие-либо контракты/лицензии, заключенные до 1 января 2021 года, в открытом доступе? </t>
  </si>
  <si>
    <t>Требование 2.5. Бенефициарное владение</t>
  </si>
  <si>
    <t>Цель требования 2.5</t>
  </si>
  <si>
    <t>Прогресс в достижении цели этого требования заключается в предоставлении общественности возможности узнать, кто в конечном счете владеет и осуществляет контроль над компаниями, занятыми в добывающей отрасли страны, в особенности теми, которые были отнесены МГЗС в категорию высокого риска, с тем чтобы содействовать предотвращению ненадлежащей практики управления ресурсами полезных ископаемых.</t>
  </si>
  <si>
    <t>Государственная политика в отношении бенефициарного владения</t>
  </si>
  <si>
    <t>Определение термина «бенефициарный собственник»</t>
  </si>
  <si>
    <t>Законы, положения или политика в отношении бенефициарного владения</t>
  </si>
  <si>
    <t>Запрашиваются ли данные о бенефициарном владении?</t>
  </si>
  <si>
    <t>Раскрываются ли данные о бенефициарном владении?</t>
  </si>
  <si>
    <t>Раскрываются ли данные о бенефициарном владении заявителями и участниками тендеров?</t>
  </si>
  <si>
    <t>Оценка МГЗС раскрытой информации</t>
  </si>
  <si>
    <t>Проверка достоверности для обеспечения надежности данных</t>
  </si>
  <si>
    <t>Названия фондовых бирж для открытых акционерных компаний</t>
  </si>
  <si>
    <t>Раскрывается ли информация о юридических собственниках?</t>
  </si>
  <si>
    <t>Реестр компаний (реестр юридических собственников)</t>
  </si>
  <si>
    <t>Реестр бенефициарных собственников</t>
  </si>
  <si>
    <t>Требование 2.6. Участие государства</t>
  </si>
  <si>
    <t>Цель требования 2.6</t>
  </si>
  <si>
    <t>Прогресс в достижении цели этого требования заключается в создании эффективного механизма обеспечения прозрачности и подотчетности как гарантии надлежащего управления государственными предприятиями и государственным участием в более широком смысле за счет понимания общественностью того, осуществляется ли управление государственными предприятиями в соответствии с соответствующей нормативно-правовой базой. Эта информация служит основой для непрерывного совершенствования вклада государственных предприятий в национальную экономику, будь то в финансовом, экономическом или социальном плане.</t>
  </si>
  <si>
    <t xml:space="preserve">Россмотрение Международным Секретариатом и предварительная оценка </t>
  </si>
  <si>
    <t xml:space="preserve"> Применимо ли требование 2.6 в рассматриваемый период?</t>
  </si>
  <si>
    <t>Применимость</t>
  </si>
  <si>
    <t>Публикует ли правительство отчетность о своем участии в добывающем секторе?</t>
  </si>
  <si>
    <t>Законодательное регулирование финансовых отношений</t>
  </si>
  <si>
    <t>Где описаны законодательные правила и практика, регулирующие финансовые отношения государственных предприятий с правительством?</t>
  </si>
  <si>
    <t>Где описаны законодательные правила и практика, регулирующие права государственных предприятий на получение финансовых средств от правительства?</t>
  </si>
  <si>
    <t>Где описаны законодательные правила и практика распределения прибыли государственных предприятий?</t>
  </si>
  <si>
    <t>Где описаны законодательные правила и практика, регулирующие возможности ГП удерживать прибыль?</t>
  </si>
  <si>
    <t>Где описаны законодательные правила и практика, регулирующие реинвестирование прибыли государственными предприятиями?</t>
  </si>
  <si>
    <t>Где описаны законодательные правила и практика, регулирующие стороннее финансирование государственных предприятий?</t>
  </si>
  <si>
    <t>Финансовые отношения на практике</t>
  </si>
  <si>
    <t>Ссылки на порталы государственных предприятий или веб-сайты компаний, как указано в отчете (добавьте строки, если государственных предприятий несколько)</t>
  </si>
  <si>
    <t>Ссылки на проверенную аудиторами финансовую отчетность государственных предприятий и компаний (добавьте строки, если государственных предприятий несколько)</t>
  </si>
  <si>
    <t>Государственное владение</t>
  </si>
  <si>
    <t>Где публично раскрывается информация об акционерном капитале государства и государственных предприятий в добывающих компаниях?</t>
  </si>
  <si>
    <t>Где публично раскрывается информация об условиях, регулирующих акционерный капитал государства и государственных предприятий в добывающих компаниях?</t>
  </si>
  <si>
    <t>Где публично раскрывается информация о долях участия государства и государственных предприятий в добывающих проектах?</t>
  </si>
  <si>
    <t>Где публично раскрывается информация об условиях, регулирующих доли участия государства и государственных предприятий в добывающих проектах?</t>
  </si>
  <si>
    <t>Кредиты и гарантии</t>
  </si>
  <si>
    <t>Где раскрывается информация о кредитах и кредитных гарантиях от государства для добывающих компаний и проектов?</t>
  </si>
  <si>
    <t>Где раскрывается информация о кредитах и кредитных гарантиях от государственных предприятий для добывающих компаний и проектов?</t>
  </si>
  <si>
    <t>Корпоративное управление</t>
  </si>
  <si>
    <t>Где публично раскрывается информация о корпоративном управлении государственными предприятиями?</t>
  </si>
  <si>
    <t>Требование 3.1. Разведочные работы</t>
  </si>
  <si>
    <t>Цель требования 3.1</t>
  </si>
  <si>
    <t>Прогресс в достижении цели этого требования заключается в предоставлении общественности обзорной информации о добывающем секторе страны и его потенциале, включая недавно проведенные, текущие и запланированные значительные разведочные работы.</t>
  </si>
  <si>
    <t>Обзор добывающих отраслей промышленности</t>
  </si>
  <si>
    <t>Обзор ключевых компаний в добывающих отраслях</t>
  </si>
  <si>
    <t>Обзор значительных разведочных работ</t>
  </si>
  <si>
    <t>Требование 3.2. Данные о добыче</t>
  </si>
  <si>
    <t>Цель требования 3.2</t>
  </si>
  <si>
    <t>Прогресс в достижении цели этого требования заключается в обеспечении понимания общественностью уровней добычи полезных ископаемых и оценки объемов производства сырьевых товаров как основы для решения связанных с добычей вопросов в добывающих отраслях.</t>
  </si>
  <si>
    <t>Применимо ли Требование 3.2 в рассматриваемый период?</t>
  </si>
  <si>
    <t>(Коды по Гармонизированной системе описания и кодирования товаров)</t>
  </si>
  <si>
    <t>Раскрытие объемов добычи</t>
  </si>
  <si>
    <t>Раскрытие стоимости добычи</t>
  </si>
  <si>
    <t>Сырая нефть (2709), объем</t>
  </si>
  <si>
    <r>
      <t>см</t>
    </r>
    <r>
      <rPr>
        <i/>
        <vertAlign val="superscript"/>
        <sz val="11"/>
        <color rgb="FF000000"/>
        <rFont val="Franklin Gothic Book"/>
        <family val="2"/>
      </rPr>
      <t>3</t>
    </r>
  </si>
  <si>
    <t>долл. США</t>
  </si>
  <si>
    <t>Природный газ (2711), объем</t>
  </si>
  <si>
    <t>Золото (7108), объем</t>
  </si>
  <si>
    <t>унции</t>
  </si>
  <si>
    <t>Серебро (7106), объем</t>
  </si>
  <si>
    <t>Уголь (2701), объем</t>
  </si>
  <si>
    <t>тонны</t>
  </si>
  <si>
    <t>Добавить здесь другие виды сырья, объем</t>
  </si>
  <si>
    <t xml:space="preserve">Требование 3.3. Данные экспорта </t>
  </si>
  <si>
    <t>Цель требования 3.3</t>
  </si>
  <si>
    <r>
      <t xml:space="preserve">Прогресс в достижении цели этого требования заключается в обеспечении понимания общественностью уровней экспорта полезных ископаемых и оценки экспорта сырьевых товаров как основы для решения </t>
    </r>
    <r>
      <rPr>
        <b/>
        <sz val="11"/>
        <color rgb="FF000000"/>
        <rFont val="Franklin Gothic Book"/>
        <family val="2"/>
      </rPr>
      <t xml:space="preserve">связанных с экспортом </t>
    </r>
    <r>
      <rPr>
        <b/>
        <sz val="11"/>
        <color rgb="FF000000"/>
        <rFont val="Franklin Gothic Book"/>
        <family val="2"/>
      </rPr>
      <t>вопросов в добывающих отраслях.</t>
    </r>
  </si>
  <si>
    <t>Применимо ли требование 3.3 в рассматриваемый период?</t>
  </si>
  <si>
    <t>Раскрытие объемов экспорта</t>
  </si>
  <si>
    <t>Раскрытие стоимости экспорта</t>
  </si>
  <si>
    <r>
      <t>см</t>
    </r>
    <r>
      <rPr>
        <vertAlign val="superscript"/>
        <sz val="12"/>
        <color theme="1"/>
        <rFont val="Calibri"/>
        <family val="2"/>
        <scheme val="minor"/>
      </rPr>
      <t>3</t>
    </r>
    <r>
      <rPr>
        <sz val="12"/>
        <color theme="1"/>
        <rFont val="Calibri"/>
        <family val="2"/>
        <scheme val="minor"/>
      </rPr>
      <t xml:space="preserve"> н.э.</t>
    </r>
  </si>
  <si>
    <t>&lt;выберите единицу измерения&gt;</t>
  </si>
  <si>
    <t>Требование 4.1. Полное раскрытие информации о налогах и доходах</t>
  </si>
  <si>
    <t>Цель требования 4.1</t>
  </si>
  <si>
    <t>Прогресс в достижении цели этого требования заключается в обеспечении раскрытия исчерпывающей информации о выплатах компаний и государственных доходах от нефтегазовой и горнодобывающей промышленности как основы для детального понимания общественностью вклада добывающих отраслей в государственные доходы.</t>
  </si>
  <si>
    <t>Раскрывает ли правительство полностью доходы от добывающих отраслей по потокам доходов?</t>
  </si>
  <si>
    <t>Решения МГЗС о пороге существенности потоков доходов опубликованы в открытом доступе?</t>
  </si>
  <si>
    <t>Опубликованы ли решения МГЗС о порогах существенности для компаний в открытом доступе?</t>
  </si>
  <si>
    <t>Описание потоков доходов, считающихся существенными, опубликовано в открытом доступе?</t>
  </si>
  <si>
    <t>Учитываются ли потоки доходов, перечисленные в требовании 4.1.c? В тех случаях, когда МГЗС постановила исключить определенные потоки доходов из подлежащей раскрытию информации ИПДО, имеются ли основания для их исключения и отражены ли суммы таких платежей документально?</t>
  </si>
  <si>
    <t>Выявила ли МГЗС компании, осуществляющие существенные платежи?</t>
  </si>
  <si>
    <t>Отчитались ли все компании, осуществляющие существенные платежи, полностью обо всех платежах в соответствии с определением понятия существенности?</t>
  </si>
  <si>
    <t>Выявила ли МГЗС государственных субъектов, получающих существенные доходы?</t>
  </si>
  <si>
    <t>Отчитались ли все государственные субъекты, получающие существенные доходы, полностью обо всех поступлениях в соответствии с определением понятия существенности?</t>
  </si>
  <si>
    <t>Правительство полностью отчиталось обо всех доходах, включая любые доходы, не превышающие согласованных порогов существенности? Примечание: в случае доходов, не превышающих порога существенности, эта информация может быть предоставлена в агрегированном виде, если она сопровождается пояснением, какие именно потоки доходов включены в агрегированные данные.</t>
  </si>
  <si>
    <t>Если компании или государственные субъекты, осуществляющие или получающие существенные платежи, не предоставили заполненные формы отчетности или не раскрыли полностью информацию обо всех платежах и доходах, отражены ли эти проблемы в публично раскрываемой информации, включая оценку последствий с точки зрения полноты отчета?</t>
  </si>
  <si>
    <t>Охват выверки данных</t>
  </si>
  <si>
    <t>Публикуют ли компании, осуществляющие существенные платежи государству, свою проверенную аудиторами финансовую отчетность либо ее основные элементы (например, бухгалтерский баланс, отчет о прибыли и убытках, движение денежных средств) в случаях, когда финансовая отчетность недоступна?</t>
  </si>
  <si>
    <r>
      <t>#4.1 (Отчитывающиеся субъекты)</t>
    </r>
    <r>
      <rPr>
        <b/>
        <sz val="11"/>
        <color rgb="FF000000"/>
        <rFont val="Franklin Gothic Book"/>
        <family val="2"/>
      </rPr>
      <t xml:space="preserve"> </t>
    </r>
    <r>
      <rPr>
        <sz val="11"/>
        <color rgb="FF000000"/>
        <rFont val="Franklin Gothic Book"/>
        <family val="2"/>
      </rPr>
      <t xml:space="preserve">содержит список отчитывающихся субъектов (государственные органы, компании и проекты) и связанную информацию. </t>
    </r>
  </si>
  <si>
    <r>
      <t>1. Начните заполнять первый подраздел (</t>
    </r>
    <r>
      <rPr>
        <b/>
        <i/>
        <sz val="11"/>
        <color theme="1"/>
        <rFont val="Franklin Gothic Book"/>
        <family val="2"/>
      </rPr>
      <t>Список отчитывающихся государственных субъектов</t>
    </r>
    <r>
      <rPr>
        <i/>
        <sz val="11"/>
        <color theme="1"/>
        <rFont val="Franklin Gothic Book"/>
        <family val="2"/>
      </rPr>
      <t>), указывая название каждого государственного органа, представляющего отчетность.</t>
    </r>
  </si>
  <si>
    <r>
      <t xml:space="preserve">2. Заполните строку </t>
    </r>
    <r>
      <rPr>
        <b/>
        <i/>
        <sz val="11"/>
        <color theme="1"/>
        <rFont val="Franklin Gothic Book"/>
        <family val="2"/>
      </rPr>
      <t>Идентификатор компании</t>
    </r>
    <r>
      <rPr>
        <i/>
        <sz val="11"/>
        <color theme="1"/>
        <rFont val="Franklin Gothic Book"/>
        <family val="2"/>
      </rPr>
      <t>. Инструкции будут предоставлены в желтых полях, появляющихся при выборе ячейки</t>
    </r>
  </si>
  <si>
    <r>
      <rPr>
        <i/>
        <sz val="11"/>
        <color theme="1"/>
        <rFont val="Franklin Gothic Book"/>
        <family val="2"/>
      </rPr>
      <t xml:space="preserve">3. Заполните подраздел </t>
    </r>
    <r>
      <rPr>
        <b/>
        <i/>
        <sz val="11"/>
        <color theme="1"/>
        <rFont val="Franklin Gothic Book"/>
        <family val="2"/>
      </rPr>
      <t>Список отчитывающихся компаний</t>
    </r>
    <r>
      <rPr>
        <i/>
        <sz val="11"/>
        <color theme="1"/>
        <rFont val="Franklin Gothic Book"/>
        <family val="2"/>
      </rPr>
      <t>, начиная с первого столбца «Полное название компании».</t>
    </r>
    <r>
      <rPr>
        <i/>
        <sz val="11"/>
        <color theme="1"/>
        <rFont val="Franklin Gothic Book"/>
        <family val="2"/>
      </rPr>
      <t xml:space="preserve"> </t>
    </r>
    <r>
      <rPr>
        <i/>
        <sz val="11"/>
        <color theme="1"/>
        <rFont val="Franklin Gothic Book"/>
        <family val="2"/>
      </rPr>
      <t>Заполняйте этот подраздел в соответствии с указаниями и вводите данные в каждый столбец каждой строки, прежде чем переходить к следующей.</t>
    </r>
  </si>
  <si>
    <r>
      <rPr>
        <i/>
        <sz val="11"/>
        <color theme="1"/>
        <rFont val="Franklin Gothic Book"/>
        <family val="2"/>
      </rPr>
      <t xml:space="preserve">4. Заполните раздел </t>
    </r>
    <r>
      <rPr>
        <b/>
        <i/>
        <sz val="11"/>
        <color theme="1"/>
        <rFont val="Franklin Gothic Book"/>
        <family val="2"/>
      </rPr>
      <t>Список отчитывающихся проектов</t>
    </r>
    <r>
      <rPr>
        <i/>
        <sz val="11"/>
        <color theme="1"/>
        <rFont val="Franklin Gothic Book"/>
        <family val="2"/>
      </rPr>
      <t>, начиная с первого столбца «Полное название проекта».</t>
    </r>
  </si>
  <si>
    <t>Если у вас есть какие-либо вопросы, пожалуйста, свяжитесь с директором по вашей стране в Международном Секретариате ИПДО.</t>
  </si>
  <si>
    <t>#4.1 Отчитывающиеся субъекты</t>
  </si>
  <si>
    <t>Предоставьте список всех отчитывающихся субъектов вместе со связанной информацией.</t>
  </si>
  <si>
    <t>Список отчитывающихся государственных субъектов</t>
  </si>
  <si>
    <t>Полное название органа</t>
  </si>
  <si>
    <t>Тип органа</t>
  </si>
  <si>
    <t>Идентификатор (если  применимо)</t>
  </si>
  <si>
    <t>Формы отчетности направлены?</t>
  </si>
  <si>
    <t>Требования МГЗС к качеству выполнены?</t>
  </si>
  <si>
    <t>Итого в отчетности</t>
  </si>
  <si>
    <t>АССОЦИАЦИЯ ИНИЦИАТИВЫ ПРОЗРАЧНОСТИ В ДОБЫВАЮЩИХ ОТРАСЛЯХ (ИПДО)</t>
  </si>
  <si>
    <t>Другое</t>
  </si>
  <si>
    <t>&lt;Да/Нет/Частично&gt;</t>
  </si>
  <si>
    <t>Налоговый орган</t>
  </si>
  <si>
    <t>Центральное правительство</t>
  </si>
  <si>
    <t>&lt;Идентификатор юр. лица при наличии&gt;</t>
  </si>
  <si>
    <t>Министерство горнодобывающей промышленности</t>
  </si>
  <si>
    <t>ГП</t>
  </si>
  <si>
    <t xml:space="preserve">Госпредприятия и госкорпорации </t>
  </si>
  <si>
    <t>Другой гос. орган</t>
  </si>
  <si>
    <t>Местное правительство</t>
  </si>
  <si>
    <t>Добавьте новые строки при необходимости: щелкните правой клавишей "мыши" по номеру строки слева и выберите опцию «Вставить».</t>
  </si>
  <si>
    <t>&lt;Тип органа&gt;</t>
  </si>
  <si>
    <t>Список отчитывающихся компаний</t>
  </si>
  <si>
    <t>Идентификаторы компании</t>
  </si>
  <si>
    <t>Пример: Идентификационный номер налогоплательщика</t>
  </si>
  <si>
    <t>Регистрационный центр Брённёйсунна</t>
  </si>
  <si>
    <t>При наличии приведите ссылку на реестр или агентство</t>
  </si>
  <si>
    <t>Полное название компании</t>
  </si>
  <si>
    <t>Тип компании</t>
  </si>
  <si>
    <t>Идентификатор компании</t>
  </si>
  <si>
    <t>Сектор</t>
  </si>
  <si>
    <t>Виды сырья (через запятую)</t>
  </si>
  <si>
    <t xml:space="preserve">Биржевая информация или сайт компании </t>
  </si>
  <si>
    <t>Проверенная аудиторами финансовая отчетность (или балансовый отчет, отчет о движении денежных средств и отчет о прибылях/убытках при наличии)</t>
  </si>
  <si>
    <t>Отчетность о платежах в пользу правительства</t>
  </si>
  <si>
    <t>ОАО «Компания ИПДО»</t>
  </si>
  <si>
    <t>&lt;Тип компании&gt;</t>
  </si>
  <si>
    <t>Нефть, газ</t>
  </si>
  <si>
    <t>Нефть, газ, конденсат</t>
  </si>
  <si>
    <t>ООО «Тотал эко»</t>
  </si>
  <si>
    <t>Горная добыча</t>
  </si>
  <si>
    <t>&lt;Выберите сектор&gt;</t>
  </si>
  <si>
    <t>Список отчитывающихся проектов</t>
  </si>
  <si>
    <t>Полное название проекта</t>
  </si>
  <si>
    <t>Номер юридического соглашения: контракт, лицензия, договор аренды, концессия, ...</t>
  </si>
  <si>
    <t>Аффилированные компании, начните с оператора</t>
  </si>
  <si>
    <t>Виды сырья (один вид сырья в строке)</t>
  </si>
  <si>
    <t>Статус</t>
  </si>
  <si>
    <t>Добыча (объем)</t>
  </si>
  <si>
    <t>Ед. изм.</t>
  </si>
  <si>
    <t>Добыча (стоимость)</t>
  </si>
  <si>
    <t>Валюта</t>
  </si>
  <si>
    <t>Зеленый юг СПГ</t>
  </si>
  <si>
    <t>Неприменимо</t>
  </si>
  <si>
    <t>Природный газ (2711)</t>
  </si>
  <si>
    <r>
      <t>см</t>
    </r>
    <r>
      <rPr>
        <i/>
        <vertAlign val="superscript"/>
        <sz val="11"/>
        <color theme="1"/>
        <rFont val="Franklin Gothic Book"/>
        <family val="2"/>
      </rPr>
      <t>3</t>
    </r>
    <r>
      <rPr>
        <i/>
        <sz val="11"/>
        <color theme="1"/>
        <rFont val="Franklin Gothic Book"/>
        <family val="2"/>
      </rPr>
      <t xml:space="preserve"> н.э.</t>
    </r>
  </si>
  <si>
    <t>&lt;XXX&gt;</t>
  </si>
  <si>
    <t>Месторождение «Синие дали»</t>
  </si>
  <si>
    <t>XI397</t>
  </si>
  <si>
    <t>ОАО «Компания ИПДО», ООО «Тотал эко»</t>
  </si>
  <si>
    <t>Бриллианты (7102)</t>
  </si>
  <si>
    <t>Добыча</t>
  </si>
  <si>
    <t>караты</t>
  </si>
  <si>
    <t>Медь (2603)</t>
  </si>
  <si>
    <t>Кобальт (2605)</t>
  </si>
  <si>
    <t>Шахта «Альфаго»</t>
  </si>
  <si>
    <t>XI7400</t>
  </si>
  <si>
    <t>ОАО «Компания ИПДО», ООО «Большие миллионы»</t>
  </si>
  <si>
    <t>Золото (7108)</t>
  </si>
  <si>
    <t>XI7401</t>
  </si>
  <si>
    <t>Сырая нефть (2709)</t>
  </si>
  <si>
    <t>XI7402</t>
  </si>
  <si>
    <t>XI7403</t>
  </si>
  <si>
    <t>XI7404</t>
  </si>
  <si>
    <t>MM9876, MM1567</t>
  </si>
  <si>
    <t>Шаблон сводных данных</t>
  </si>
  <si>
    <t>#4.1 (Государственные доходы) содержит исчерпывающие данные о государственных доходах с разбивкой по потокам доходов, согласно классификации в Руководстве по статистике государственных финансов.</t>
  </si>
  <si>
    <r>
      <t xml:space="preserve">1. Введите название всех </t>
    </r>
    <r>
      <rPr>
        <b/>
        <i/>
        <sz val="11"/>
        <color theme="1"/>
        <rFont val="Franklin Gothic Book"/>
        <family val="2"/>
      </rPr>
      <t>потоков государственных доходов</t>
    </r>
    <r>
      <rPr>
        <i/>
        <sz val="11"/>
        <color theme="1"/>
        <rFont val="Franklin Gothic Book"/>
        <family val="2"/>
      </rPr>
      <t xml:space="preserve"> от добывающих отраслей, включая доходы, не превышающие пороговых значений существенности (каждый отдельный поток доходов и отдельный государственный орган указываются в одной строке).</t>
    </r>
  </si>
  <si>
    <r>
      <rPr>
        <i/>
        <sz val="11"/>
        <color theme="1"/>
        <rFont val="Franklin Gothic Book"/>
        <family val="2"/>
      </rPr>
      <t xml:space="preserve">2. Введите название </t>
    </r>
    <r>
      <rPr>
        <b/>
        <i/>
        <sz val="11"/>
        <color theme="1"/>
        <rFont val="Franklin Gothic Book"/>
        <family val="2"/>
      </rPr>
      <t>государственного субъекта, получающего платежи</t>
    </r>
    <r>
      <rPr>
        <i/>
        <sz val="11"/>
        <color rgb="FF000000"/>
        <rFont val="Franklin Gothic Book"/>
        <family val="2"/>
      </rPr>
      <t>.</t>
    </r>
  </si>
  <si>
    <r>
      <rPr>
        <i/>
        <sz val="11"/>
        <color theme="1"/>
        <rFont val="Franklin Gothic Book"/>
        <family val="2"/>
      </rPr>
      <t xml:space="preserve">3. Выберите </t>
    </r>
    <r>
      <rPr>
        <b/>
        <i/>
        <sz val="11"/>
        <color rgb="FF000000"/>
        <rFont val="Franklin Gothic Book"/>
        <family val="2"/>
      </rPr>
      <t xml:space="preserve">сектор </t>
    </r>
    <r>
      <rPr>
        <i/>
        <sz val="11"/>
        <color theme="1"/>
        <rFont val="Franklin Gothic Book"/>
        <family val="2"/>
      </rPr>
      <t>и</t>
    </r>
    <r>
      <rPr>
        <i/>
        <sz val="11"/>
        <color rgb="FF000000"/>
        <rFont val="Franklin Gothic Book"/>
        <family val="2"/>
      </rPr>
      <t xml:space="preserve"> </t>
    </r>
    <r>
      <rPr>
        <b/>
        <i/>
        <sz val="11"/>
        <color rgb="FF000000"/>
        <rFont val="Franklin Gothic Book"/>
        <family val="2"/>
      </rPr>
      <t>классификацию согласно СГФ</t>
    </r>
    <r>
      <rPr>
        <i/>
        <sz val="11"/>
        <color theme="1"/>
        <rFont val="Franklin Gothic Book"/>
        <family val="2"/>
      </rPr>
      <t>, к</t>
    </r>
    <r>
      <rPr>
        <i/>
        <sz val="11"/>
        <color rgb="FF000000"/>
        <rFont val="Franklin Gothic Book"/>
        <family val="2"/>
      </rPr>
      <t xml:space="preserve"> которой относится этот поток доходов. Следуйте инструкциям, изложенным в </t>
    </r>
    <r>
      <rPr>
        <i/>
        <u/>
        <sz val="11"/>
        <color rgb="FF000000"/>
        <rFont val="Franklin Gothic Book"/>
        <family val="2"/>
      </rPr>
      <t>статистической основе СГФ для отчетности ИПДО</t>
    </r>
    <r>
      <rPr>
        <i/>
        <sz val="11"/>
        <color rgb="FF000000"/>
        <rFont val="Franklin Gothic Book"/>
        <family val="2"/>
      </rPr>
      <t>.</t>
    </r>
    <r>
      <rPr>
        <i/>
        <u/>
        <sz val="11"/>
        <color rgb="FF000000"/>
        <rFont val="Franklin Gothic Book"/>
        <family val="2"/>
      </rPr>
      <t xml:space="preserve"> </t>
    </r>
    <r>
      <rPr>
        <sz val="11"/>
        <color rgb="FF000000"/>
        <rFont val="Franklin Gothic Book"/>
        <family val="2"/>
      </rPr>
      <t>Если поток доходов невозможно дезагрегировать по секторам, выберите «Другое».</t>
    </r>
  </si>
  <si>
    <r>
      <rPr>
        <i/>
        <sz val="11"/>
        <color theme="1"/>
        <rFont val="Franklin Gothic Book"/>
        <family val="2"/>
      </rPr>
      <t xml:space="preserve">4. В столбце </t>
    </r>
    <r>
      <rPr>
        <b/>
        <i/>
        <sz val="11"/>
        <color rgb="FF000000"/>
        <rFont val="Franklin Gothic Book"/>
        <family val="2"/>
      </rPr>
      <t xml:space="preserve">значение дохода </t>
    </r>
    <r>
      <rPr>
        <i/>
        <sz val="11"/>
        <color rgb="FF000000"/>
        <rFont val="Franklin Gothic Book"/>
        <family val="2"/>
      </rPr>
      <t>введите общую цифру каждого потока доходов, раскрытого правительством, включая доходы, выверка которых не проводилась.</t>
    </r>
  </si>
  <si>
    <t xml:space="preserve"> Помните: поступления в бюджет от компаний от лица их сотрудников исключаются (например, подоходный налог с физических лиц PAYE, взносы на социальное обеспечение, удерживаемый налог), поскольку они не считаются выплатами от компаний в пользу правительства.</t>
  </si>
  <si>
    <t>5. Если в отчете ИПДО есть платежи, которые невозможно отнести к категориям СГФ, укажите их в поле ниже с названием «Дополнительная информация».</t>
  </si>
  <si>
    <t>Общие государственные доходы от добывающих отраслей (на основе СГФ)</t>
  </si>
  <si>
    <t>Статистическая основа СГФ для отчетности ИПДО</t>
  </si>
  <si>
    <r>
      <rPr>
        <i/>
        <u/>
        <sz val="11"/>
        <color theme="10"/>
        <rFont val="Franklin Gothic Book"/>
        <family val="2"/>
      </rPr>
      <t>Требование ИПДО 5.1.b</t>
    </r>
    <r>
      <rPr>
        <i/>
        <sz val="11"/>
        <color rgb="FF000000"/>
        <rFont val="Franklin Gothic Book"/>
        <family val="2"/>
      </rPr>
      <t>:</t>
    </r>
    <r>
      <rPr>
        <i/>
        <sz val="11"/>
        <color rgb="FF000000"/>
        <rFont val="Franklin Gothic Book"/>
        <family val="2"/>
      </rPr>
      <t xml:space="preserve"> </t>
    </r>
    <r>
      <rPr>
        <i/>
        <sz val="11"/>
        <color rgb="FF000000"/>
        <rFont val="Franklin Gothic Book"/>
        <family val="2"/>
      </rPr>
      <t>классификация доходов</t>
    </r>
  </si>
  <si>
    <r>
      <rPr>
        <b/>
        <i/>
        <u/>
        <sz val="11"/>
        <color theme="10"/>
        <rFont val="Franklin Gothic Book"/>
        <family val="2"/>
      </rPr>
      <t>Требование ИПДО 4.1.d</t>
    </r>
    <r>
      <rPr>
        <b/>
        <i/>
        <sz val="11"/>
        <color rgb="FF000000"/>
        <rFont val="Franklin Gothic Book"/>
        <family val="2"/>
      </rPr>
      <t>:</t>
    </r>
    <r>
      <rPr>
        <b/>
        <i/>
        <sz val="11"/>
        <color rgb="FF000000"/>
        <rFont val="Franklin Gothic Book"/>
        <family val="2"/>
      </rPr>
      <t xml:space="preserve"> </t>
    </r>
    <r>
      <rPr>
        <b/>
        <i/>
        <sz val="11"/>
        <color rgb="FF000000"/>
        <rFont val="Franklin Gothic Book"/>
        <family val="2"/>
      </rPr>
      <t>полное раскрытие данных правительством</t>
    </r>
  </si>
  <si>
    <t>Уровень 1 СГФ</t>
  </si>
  <si>
    <t>Уровень 2 СГФ</t>
  </si>
  <si>
    <t>Уровень 3 СГФ</t>
  </si>
  <si>
    <t>Уровень 4 СГФ</t>
  </si>
  <si>
    <t>Классификация СГФ:</t>
  </si>
  <si>
    <t>Название потока доходов</t>
  </si>
  <si>
    <t>Государственный субъект</t>
  </si>
  <si>
    <t>Сумма доходов</t>
  </si>
  <si>
    <t>Что такое СГФ?</t>
  </si>
  <si>
    <t>Чрезвычайные налоги на доходы, прибыль и прирост капитала (1112E2)</t>
  </si>
  <si>
    <t>Налог на прибыль в добывающих отраслях</t>
  </si>
  <si>
    <t>СГФ, или Статистика государственных финансов, представляет собой международную основу для классификации потоков доходов, чтобы сделать возможным их сопоставление по странам и периодам времени. Статистическая основа полностью приведена ниже. Данная основа разработана МВФ и Международным Секретариатом ИПДО.
Буква E в кодах СГФ означает, что такие коды используются только применительно к доходам от добывающих компаний. Цифры были специально разработаны для компаний в добывающих отраслях.</t>
  </si>
  <si>
    <t>Общие налоги на товары и услуги (НДС, налог с продаж, налог с оборота) (1141E)</t>
  </si>
  <si>
    <t>НДС</t>
  </si>
  <si>
    <t>Роялти (1415E1)</t>
  </si>
  <si>
    <t>Роялти в горнодобывающем секторе</t>
  </si>
  <si>
    <t>Лицензионные сборы (114521E)</t>
  </si>
  <si>
    <t>Концессионные сборы</t>
  </si>
  <si>
    <t>Роялти в нефтегазовом секторе</t>
  </si>
  <si>
    <t>Налоги на выбросы и загрязнение окружающей среды (114522E)</t>
  </si>
  <si>
    <t>Плата за сжигание попутного газа</t>
  </si>
  <si>
    <r>
      <rPr>
        <i/>
        <u/>
        <sz val="11"/>
        <color theme="1"/>
        <rFont val="Franklin Gothic Book"/>
        <family val="2"/>
      </rPr>
      <t>Для получения дополнительной информации посетите</t>
    </r>
    <r>
      <rPr>
        <u/>
        <sz val="11"/>
        <color theme="1"/>
        <rFont val="Franklin Gothic Book"/>
        <family val="2"/>
      </rPr>
      <t xml:space="preserve"> </t>
    </r>
    <r>
      <rPr>
        <b/>
        <u/>
        <sz val="11"/>
        <color theme="10"/>
        <rFont val="Franklin Gothic Book"/>
        <family val="2"/>
      </rPr>
      <t>https://eiti.org/ru/document/eiti-summary-data-template</t>
    </r>
  </si>
  <si>
    <t>Лицензионные платежи</t>
  </si>
  <si>
    <r>
      <rPr>
        <i/>
        <u/>
        <sz val="11"/>
        <color rgb="FF000000"/>
        <rFont val="Franklin Gothic Book"/>
        <family val="2"/>
      </rPr>
      <t xml:space="preserve">или </t>
    </r>
    <r>
      <rPr>
        <b/>
        <u/>
        <sz val="11"/>
        <color theme="10"/>
        <rFont val="Franklin Gothic Book"/>
        <family val="2"/>
      </rPr>
      <t>https://www.imf.org/external/np/sta/gfsm/</t>
    </r>
  </si>
  <si>
    <t>Прочие налоги, уплачиваемые компаниями, добывающими природные ресурсы (116E)</t>
  </si>
  <si>
    <t>Тип платежа A</t>
  </si>
  <si>
    <t>Тип платежа B</t>
  </si>
  <si>
    <t>&lt;Выберите из меню&gt;</t>
  </si>
  <si>
    <t>&lt;Название потока доходов&gt;</t>
  </si>
  <si>
    <t>&lt;Выберите орган&gt;</t>
  </si>
  <si>
    <t>Итого в долл. США</t>
  </si>
  <si>
    <t>Дополнительная информация</t>
  </si>
  <si>
    <t>Укажите здесь в виде комментариев любую дополнительную информацию, которая не подходит для включения в таблицу выше.</t>
  </si>
  <si>
    <t>Комментарий 1</t>
  </si>
  <si>
    <t>Просьба предоставить комментарии здесь. Подоходный налог PAYE и удерживаемые налоги не являются выплатами от компаний и поэтому исключаются.</t>
  </si>
  <si>
    <t>Комментарий 2</t>
  </si>
  <si>
    <t>Вставьте дополнительные строки при необходимости. Например, в таблице ниже приведены исключенные доходы.</t>
  </si>
  <si>
    <t>PAYE</t>
  </si>
  <si>
    <t>Удерживаемый налог</t>
  </si>
  <si>
    <t>Итого</t>
  </si>
  <si>
    <t>Комментарий 3</t>
  </si>
  <si>
    <t>Комментарии указываются здесь.</t>
  </si>
  <si>
    <t>Комментарий 4</t>
  </si>
  <si>
    <t>Комментарий 5</t>
  </si>
  <si>
    <r>
      <rPr>
        <b/>
        <sz val="11"/>
        <color rgb="FF000000"/>
        <rFont val="Franklin Gothic Book"/>
        <family val="2"/>
      </rPr>
      <t>#4.1 (Данные компаний)</t>
    </r>
    <r>
      <rPr>
        <sz val="11"/>
        <color rgb="FF000000"/>
        <rFont val="Franklin Gothic Book"/>
        <family val="2"/>
      </rPr>
      <t xml:space="preserve"> содержит данные на уровне компаний и на уровне проектов по потокам доходов.</t>
    </r>
  </si>
  <si>
    <t>Как заполнить эту вкладку:</t>
  </si>
  <si>
    <r>
      <t xml:space="preserve">1. Выберите из списка название </t>
    </r>
    <r>
      <rPr>
        <b/>
        <i/>
        <sz val="11"/>
        <color theme="1"/>
        <rFont val="Franklin Gothic Book"/>
        <family val="2"/>
      </rPr>
      <t>компании</t>
    </r>
  </si>
  <si>
    <r>
      <t xml:space="preserve">2. Выберите из списка </t>
    </r>
    <r>
      <rPr>
        <b/>
        <i/>
        <sz val="11"/>
        <color theme="1"/>
        <rFont val="Franklin Gothic Book"/>
        <family val="2"/>
      </rPr>
      <t>государственный субъект, получающий доходы</t>
    </r>
    <r>
      <rPr>
        <i/>
        <sz val="11"/>
        <color theme="1"/>
        <rFont val="Franklin Gothic Book"/>
        <family val="2"/>
      </rPr>
      <t xml:space="preserve">, и </t>
    </r>
    <r>
      <rPr>
        <b/>
        <i/>
        <sz val="11"/>
        <color theme="1"/>
        <rFont val="Franklin Gothic Book"/>
        <family val="2"/>
      </rPr>
      <t>название платежа.</t>
    </r>
  </si>
  <si>
    <r>
      <t>3. Укажите, (i)</t>
    </r>
    <r>
      <rPr>
        <b/>
        <i/>
        <sz val="11"/>
        <color theme="1"/>
        <rFont val="Franklin Gothic Book"/>
        <family val="2"/>
      </rPr>
      <t xml:space="preserve"> поступает ли поток доходов от проекта </t>
    </r>
    <r>
      <rPr>
        <i/>
        <sz val="11"/>
        <color theme="1"/>
        <rFont val="Franklin Gothic Book"/>
        <family val="2"/>
      </rPr>
      <t>и (ii) включен ли он в</t>
    </r>
    <r>
      <rPr>
        <b/>
        <i/>
        <sz val="11"/>
        <color theme="1"/>
        <rFont val="Franklin Gothic Book"/>
        <family val="2"/>
      </rPr>
      <t xml:space="preserve"> отчетность проекта</t>
    </r>
    <r>
      <rPr>
        <i/>
        <sz val="11"/>
        <color theme="1"/>
        <rFont val="Franklin Gothic Book"/>
        <family val="2"/>
      </rPr>
      <t>.</t>
    </r>
  </si>
  <si>
    <r>
      <t xml:space="preserve">4. Введите информацию о проекте: </t>
    </r>
    <r>
      <rPr>
        <b/>
        <i/>
        <sz val="11"/>
        <color theme="1"/>
        <rFont val="Franklin Gothic Book"/>
        <family val="2"/>
      </rPr>
      <t xml:space="preserve">название проекта </t>
    </r>
    <r>
      <rPr>
        <i/>
        <sz val="11"/>
        <color theme="1"/>
        <rFont val="Franklin Gothic Book"/>
        <family val="2"/>
      </rPr>
      <t xml:space="preserve">и </t>
    </r>
    <r>
      <rPr>
        <b/>
        <i/>
        <sz val="11"/>
        <color theme="1"/>
        <rFont val="Franklin Gothic Book"/>
        <family val="2"/>
      </rPr>
      <t>валюта отчетности</t>
    </r>
  </si>
  <si>
    <r>
      <t xml:space="preserve">5. Укажите </t>
    </r>
    <r>
      <rPr>
        <b/>
        <i/>
        <sz val="11"/>
        <color theme="1"/>
        <rFont val="Franklin Gothic Book"/>
        <family val="2"/>
      </rPr>
      <t>сумму доходов</t>
    </r>
    <r>
      <rPr>
        <i/>
        <sz val="11"/>
        <color theme="1"/>
        <rFont val="Franklin Gothic Book"/>
        <family val="2"/>
      </rPr>
      <t xml:space="preserve">, </t>
    </r>
    <r>
      <rPr>
        <i/>
        <u/>
        <sz val="11"/>
        <color theme="1"/>
        <rFont val="Franklin Gothic Book"/>
        <family val="2"/>
      </rPr>
      <t>в соответствии с данными, раскрытыми правительством</t>
    </r>
    <r>
      <rPr>
        <i/>
        <sz val="11"/>
        <color theme="1"/>
        <rFont val="Franklin Gothic Book"/>
        <family val="2"/>
      </rPr>
      <t xml:space="preserve">, и добавьте любые актуальные </t>
    </r>
    <r>
      <rPr>
        <b/>
        <i/>
        <sz val="11"/>
        <color theme="1"/>
        <rFont val="Franklin Gothic Book"/>
        <family val="2"/>
      </rPr>
      <t>комментарии</t>
    </r>
    <r>
      <rPr>
        <i/>
        <sz val="11"/>
        <color theme="1"/>
        <rFont val="Franklin Gothic Book"/>
        <family val="2"/>
      </rPr>
      <t>.</t>
    </r>
  </si>
  <si>
    <t>Государственные доходы по компаниям и проектам</t>
  </si>
  <si>
    <r>
      <rPr>
        <b/>
        <i/>
        <u/>
        <sz val="11"/>
        <color theme="10"/>
        <rFont val="Franklin Gothic Book"/>
        <family val="2"/>
      </rPr>
      <t>Требование ИПДО 4.1.c</t>
    </r>
    <r>
      <rPr>
        <b/>
        <i/>
        <sz val="11"/>
        <color rgb="FF000000"/>
        <rFont val="Franklin Gothic Book"/>
        <family val="2"/>
      </rPr>
      <t>:</t>
    </r>
    <r>
      <rPr>
        <b/>
        <i/>
        <sz val="11"/>
        <color rgb="FF000000"/>
        <rFont val="Franklin Gothic Book"/>
        <family val="2"/>
      </rPr>
      <t xml:space="preserve"> </t>
    </r>
    <r>
      <rPr>
        <b/>
        <i/>
        <sz val="11"/>
        <color rgb="FF000000"/>
        <rFont val="Franklin Gothic Book"/>
        <family val="2"/>
      </rPr>
      <t xml:space="preserve">платежи компаний; </t>
    </r>
    <r>
      <rPr>
        <b/>
        <i/>
        <u/>
        <sz val="11"/>
        <color rgb="FF0076AF"/>
        <rFont val="Franklin Gothic Book"/>
        <family val="2"/>
      </rPr>
      <t>требование ИПДО 4.7</t>
    </r>
    <r>
      <rPr>
        <b/>
        <i/>
        <sz val="11"/>
        <color rgb="FF000000"/>
        <rFont val="Franklin Gothic Book"/>
        <family val="2"/>
      </rPr>
      <t>:</t>
    </r>
    <r>
      <rPr>
        <b/>
        <i/>
        <sz val="11"/>
        <color rgb="FF000000"/>
        <rFont val="Franklin Gothic Book"/>
        <family val="2"/>
      </rPr>
      <t xml:space="preserve"> </t>
    </r>
    <r>
      <rPr>
        <b/>
        <i/>
        <sz val="11"/>
        <color rgb="FF000000"/>
        <rFont val="Franklin Gothic Book"/>
        <family val="2"/>
      </rPr>
      <t>отчетность на уровне проектов</t>
    </r>
  </si>
  <si>
    <t>Компания 1</t>
  </si>
  <si>
    <t>Доходы по проектам (Да/Нет)</t>
  </si>
  <si>
    <t>Отчетность по проектам (Да/Нет)</t>
  </si>
  <si>
    <t>Название проекта</t>
  </si>
  <si>
    <t>Валюта отчетности</t>
  </si>
  <si>
    <t>Платеж в натуральной форме (Да/Нет)</t>
  </si>
  <si>
    <t>Объем платежа в натуральной форме (если применимо)</t>
  </si>
  <si>
    <t>Ед. изм. (если применимо)</t>
  </si>
  <si>
    <t>Комментарии</t>
  </si>
  <si>
    <t>Предоставила ли компания требуемые гарантии качества раскрытой ею информации?</t>
  </si>
  <si>
    <t>Нет</t>
  </si>
  <si>
    <t>Платежи не по проектам</t>
  </si>
  <si>
    <t>Добавьте новые строки при необходимости: щелкните правой клавишей мыши по номеру строки слева и выберите опцию «Вставить».</t>
  </si>
  <si>
    <t>Требование 4.2. Доходы в натуральной форме</t>
  </si>
  <si>
    <t>Цель требования 4.2</t>
  </si>
  <si>
    <t>Прогресс в достижении цели этого требования заключается в обеспечении прозрачности продажи нефти, газа и других полезных ископаемых, полученных в качестве доходов в натуральной форме, с тем чтобы предоставить общественности возможность оценить соответствует ли стоимости такого рода продаж рыночной стоимости, и гарантировать отслеживаемость доходов от продажи этих сырьевых товаров в национальное казначейство.</t>
  </si>
  <si>
    <t>Применимо ли требование 4.2 в рассматриваемый период?</t>
  </si>
  <si>
    <t>Отнесены ли доходы от продажи полученных государством доходов в натуральной форме в рассматриваемый период МГЗС к существенным?</t>
  </si>
  <si>
    <t>Раскрывает ли правительство данные о доходах в натуральной форме и доходах от продажи доли добычи, причитающейся государству?</t>
  </si>
  <si>
    <t>Если да, то какой объем сырья был получен?</t>
  </si>
  <si>
    <t>Если да, то какое сырье было продано?</t>
  </si>
  <si>
    <t>Если да, включены ли в раскрываемую информацию в соответствующих случаях платежи, относящиеся к соглашениям о свопах и товарно-обеспеченным займам?</t>
  </si>
  <si>
    <t>Если да, рассматривала ли МГЗС вопрос о разбивке данных по отдельным сделкам продажи, видам продукции и ценам?</t>
  </si>
  <si>
    <t>Если да, включает ли публично раскрываемая информация в себя такие сведения, как вид продукции, цену, рынок и объем продаж, право собственности на проданную продукцию и характер контракта?</t>
  </si>
  <si>
    <t>Если да, включает ли публично раскрываемая информация в себя описание процесса выбора компаний-покупателей, применяемых в этом процессе технических и финансовых критериев, списка выбранных компаний-покупателей, любых существенных отклонений от действующей нормативно-правовой базы, регулирующей выбор компаний-покупателей, а также соответствующих договоров о продаже?</t>
  </si>
  <si>
    <t>Если да, раскрыли ли компании, покупающие нефть, газ и твердые минералы у государства, включая компании, принадлежащие государству (или назначеные третьи стороны) объемы продукции, полученной от государства или компаний, принадлежащих государству, и платежи, осуществленные за покупку нефти, газа и твердых минералов?</t>
  </si>
  <si>
    <t>Если да, проверила ли МГЗС достоверность данных о доходах в натуральной форме и рассмотрела ли она дальнейшие усилия по устранению любых пробелов и несоответствий в информации, раскрываемой в соответствии с требованием 4.9?</t>
  </si>
  <si>
    <t>Если да, то какова общая сумма доходов, перечисленная государству в качестве выручки от продажи нефти, газа и твердых минералов?</t>
  </si>
  <si>
    <t>Требование 4.3. Строительство объектов инфраструктуры и бартерные сделки</t>
  </si>
  <si>
    <t>Цель требования 4.3</t>
  </si>
  <si>
    <t xml:space="preserve">Прогресс в достижении цели этого требования заключается в формировании у общественности представления о строительстве объектов инфраструктуры и бартерных соглашениях, которые обеспечивают значительную долю выгод государства от проекта недропользования, соизмеримую с другими денежными выплатами компаний и доходами государства от добычи нефти, газа и других полезных ископаемых, как основы для сопоставимости с обычными соглашениями.  </t>
  </si>
  <si>
    <t xml:space="preserve">Рассмотрение Международным Секретариатом и предварительная оценка  </t>
  </si>
  <si>
    <t>Применимо ли требование 4.3 в рассматриваемый период?</t>
  </si>
  <si>
    <t>Раскрывает ли правительство информацию о бартерных сделках и строительстве объектов инфраструктуры?</t>
  </si>
  <si>
    <t>Если да, разъяснены ли в публично раскрываемой информации важнейшие условия соответствующих соглашений?</t>
  </si>
  <si>
    <t>Если да, разъяснено ли в публично раскрываемой информации то, какие ресурсы были использованы государством в качестве залога в соответствии с этими соглашениями?</t>
  </si>
  <si>
    <t>Если да, то какова общая стоимость ресурсов, которые были использованы государством в качестве залога в соответствии с этими соглашениями?</t>
  </si>
  <si>
    <t>Если да, разъяснен ли в публично раскрытой информации компенсационный поток выгод (например, работы по строительству инфраструктуры) в соответствии с этими соглашениями?</t>
  </si>
  <si>
    <t>Если да, то какова общая стоимость компенсационного потока выгод (например, работ по строительству инфраструктуры) в соответствии с этими соглашениями?</t>
  </si>
  <si>
    <t>Если да, разъяснена ли в публично раскрываемой информации существенность этих соглашений по сравнению с обычными контрактами?</t>
  </si>
  <si>
    <t>Согласовала ли МГЗС процедуру обеспечения качества данных и подтверждения достоверности сведений, описанных выше, в соответствии с требованием 4.9?</t>
  </si>
  <si>
    <t>Требование 4.4. Доходы от транспортировки</t>
  </si>
  <si>
    <t>Цель требования 4.4</t>
  </si>
  <si>
    <t>Прогресс в достижении цели этого требования заключается в обеспечении прозрачности доходов правительства и ГП от транзита нефти, газа и других полезных ископаемых как основы для повышения подотчетности в сфере соглашений о транспортировке добываемого сырья с участием государства или ГП.</t>
  </si>
  <si>
    <t>Применимо ли требование 4.4 в рассматриваемый период?</t>
  </si>
  <si>
    <t>Раскрывает ли правительство информацию о доходах от транспортировки?</t>
  </si>
  <si>
    <t>Если да, то дезагрегирована ли раскрытая информация о потоках доходов до уровней, соизмеримых с другими платежами и потоками доходов (4.7), с должным вниманием к качеству данных (4.9)?</t>
  </si>
  <si>
    <t>Если да, то какова общая сумма доходов от транспортировки сырья?</t>
  </si>
  <si>
    <t>Если да, то охватывает ли внедрение ИПДО дополнительное раскрытие информации в соответствии с требованием 4.4.i–v.?</t>
  </si>
  <si>
    <t>Если нет, то задокументировала ли и объяснила ли МГЗС препятствия к предоставлению этой информации, а также любые планы правительства по преодолению этих препятствий?</t>
  </si>
  <si>
    <t>Требование 4.5. Транзакции между ГП и правительственными учреждениями</t>
  </si>
  <si>
    <t>Цель требования 4.5</t>
  </si>
  <si>
    <t>Прогресс в достижении цели этого требования заключается в обеспечении отслеживаемости платежей и переводов средств с участием ГП и повышении понимания общественностью вопроса фактической передачи государству причитающихся ему доходов, а также уровня государственной финансовой поддержки ГП.</t>
  </si>
  <si>
    <t>Применимо ли требование 4.5 в рассматриваемый период?</t>
  </si>
  <si>
    <t>Раскрывает ли правительство информацию о сделках с участием ГП?</t>
  </si>
  <si>
    <t>Если да, то считает ли МГЗС платежи компаний в пользу ГП  существенными?</t>
  </si>
  <si>
    <t>Если да, то какова общая сумма доходов, полученная от компаний государственными предприятиями?</t>
  </si>
  <si>
    <t>Если да, то считает ли МГЗС перечисления средств государственным предприятиям существенными?</t>
  </si>
  <si>
    <t>Если да, то какова общая сумма доходов, полученных от правительства государственными предприятиями?</t>
  </si>
  <si>
    <t>Если да, то считает ли МГЗС перечисления средств государственными предприятиями в пользу правительства существенными?</t>
  </si>
  <si>
    <t>Если да, то какова общая сумма доходов, полученная правительством от государственных предприятий?</t>
  </si>
  <si>
    <t>Если да, подтвердила ли МГЗС, что вышеуказанные данные являются исчерпывающими и надежными?</t>
  </si>
  <si>
    <t>Требование 4.6. Прямые платежи на субнациональном уровне</t>
  </si>
  <si>
    <t>Цель требования 4.6</t>
  </si>
  <si>
    <t>Прогресс в достижении цели этого требования заключается в предоставлении заинтересованным сторонам информации о выгодах, которые получают местные органы власти, благодаря обеспечению прозрачности прямых выплат компаний субъектам на субнациональном уровне, а также в усилении общественного надзора за управлением внутренними доходами от добычи полезных ископаемых органами власти на субнациональном уровне.</t>
  </si>
  <si>
    <t>Применимо ли требование 4.6 в рассматриваемый период?</t>
  </si>
  <si>
    <t>Раскрывает ли правительство информацию о прямых платежах на субнациональном уровне?</t>
  </si>
  <si>
    <t>Если да, то какова общая сумма доходов, полученных на субнациональном уровне?</t>
  </si>
  <si>
    <t>Если да, то все ли компании публикуют в открытом доступе информацию о своих существенных прямых платежах на субнациональном уровне?</t>
  </si>
  <si>
    <t>Если да, то все ли местные органы власти публикуют в открытом доступе информацию о существенных доходах, полученных в результате прямых выплат компаний на субнациональном уровне?</t>
  </si>
  <si>
    <t xml:space="preserve">Если да,то согласовала ли МГЗС процедуру обеспечения качества данных и подтверждения достоверности данных о платежах на субнациональном уровне в соответствии с требованием 4.9? </t>
  </si>
  <si>
    <t>Требование 4.7. Уровень разукрупнения</t>
  </si>
  <si>
    <t>Цель требования 4.7</t>
  </si>
  <si>
    <t>Прогресс в достижении цели этого требования заключается в обеспечении разбивки по отдельным позициям публично раскрываемой информации о платежах компаний и государственных доходах от добычи нефти, газа и полезных ископаемых, что позволит общественности оценить степень, в которой правительство может контролировать получение своих доходов в соответствии с нормативно-правовой базой и налоговым режимом, и что правительство получает причитающуюся ему долю от каждого отдельного проекта недропользования.</t>
  </si>
  <si>
    <t>Раскрываются ли финансовые данные (о существенных платежах компаний и государственных доходах) в разбивке по отдельным компаниям, государственным субъектам и потокам доходов?</t>
  </si>
  <si>
    <t>Зафиксировала ли МГЗС документально какие формы юридических соглашений соответствуют проекту в соответствии с определением в требовании 4.7?</t>
  </si>
  <si>
    <t>Зафиксировала ли МГЗС документально какие юридические соглашения в существенной мере взаимосвязаны или являются ключевыми?</t>
  </si>
  <si>
    <t>Зафиксировала ли МГЗС документально какие потоки доходов причитаются и поступают на уровне юридических соглашений, а не на уровне компаний?</t>
  </si>
  <si>
    <t>Обеспечила ли МГЗС разбивку соответствующих данных о доходах по отдельным проектам?</t>
  </si>
  <si>
    <t>Какая процентная доля доходов, полученных по проектам, была включена в отчетность на уровне проектов?</t>
  </si>
  <si>
    <t>Требование 4.8. Своевременность данных</t>
  </si>
  <si>
    <t>Цель требования 4.8</t>
  </si>
  <si>
    <t>Прогресс в достижении цели этого требования заключается в обеспечении того, чтобы публичное раскрытие информации о платежах компаний и доходах государства от добычи нефти, газа и других полезных ископаемых было достаточно своевременным, тем самым обеспечивая актуальную информативную основу для общественных дискуссий и формирования политики.</t>
  </si>
  <si>
    <t>Своевременность предоставления данных (количество лет с конца финансового года до публикации)</t>
  </si>
  <si>
    <t>Утвердила ли МГЗС период, охватываемый отчетностью?</t>
  </si>
  <si>
    <t>Есть ли у МГЗС планы в отношении публикации более своевременных данных ИПДО?</t>
  </si>
  <si>
    <t>Требование 4.9. Качество данных</t>
  </si>
  <si>
    <t>Цель требования 4.9</t>
  </si>
  <si>
    <t>Прогресс в достижении цели этого требования заключается в принятии надлежащих мер для обеспечения надежности раскрываемой информации о платежах компаний и доходах государства от добычи нефти, газа и других полезных ископаемых. Цель ИПДО — способствовать совершенствованию стандартных государственных и корпоративных систем и методов проверки и подтверждения достоверности данных, а также обеспечивать уверенность заинтересованных сторон в достоверности финансовых данных о платежах и доходах.</t>
  </si>
  <si>
    <t>Регулярно ли раскрывает правительство финансовые данные согласно требованию 4.1 (полное раскрытие потоков доходов как правительством, так и компаниями) Стандарта ИПДО?</t>
  </si>
  <si>
    <t>Подвергаются ли данные авторитетной независимой аудиторской проверке с применением международных стандартов?</t>
  </si>
  <si>
    <t>Проходят ли государственные органы авторитетную независимую аудиторскую проверку?</t>
  </si>
  <si>
    <t>База данных аудиторских проверок государственных органов</t>
  </si>
  <si>
    <t>Проходят ли компании авторитетную независимую аудиторскую проверку?</t>
  </si>
  <si>
    <t>База данных аудиторских проверок компаний</t>
  </si>
  <si>
    <t>Применяет ли МГЗС процедуру раскрытия информации в соответствии со стандартными процедурами, одобренными Правлением ИПДО?</t>
  </si>
  <si>
    <t>Если да,  согласованы ли МГЗС формы отчетности?</t>
  </si>
  <si>
    <t>Если да, провела ли МГЗС проверку процедур аудита и подтверждения достоверности данных, применяемых в компаниях и государственных органах, участвующих в отчетности ИПДО.</t>
  </si>
  <si>
    <t>Если да, согласовала ли МГЗС методы подтверждения достоверности данных, которые должны быть реализованы участвующими компаниями и государственными субъектами для обеспечения достоверности данных, включая виды применяемых методов, рассмотренные варианты и обоснование согласованных методов подтверждения данных.</t>
  </si>
  <si>
    <t>Если да, согласовала ли МГЗС соответствующие положения для защиты конфиденциальной информации?</t>
  </si>
  <si>
    <t xml:space="preserve">Если да, то были ли опубликованы названия компаний, которые не провели необходимые процедуры подтверждения качества раскрываемой информации ИПДО, включая существенность платежей каждой компании правительству? </t>
  </si>
  <si>
    <t>Если да, опубликовано ли краткое изложение основных выводов по итогам оценки полноты и достоверности данных, раскрытых компаниями и государственными субъектами?</t>
  </si>
  <si>
    <t>Если да, указан ли четко источник любой нефинансовой (контекстной) информации?</t>
  </si>
  <si>
    <t>Утвердило ли Правление ИПДО отступление МГЗС от стандартных процедур, изложенных в требовании 4.9.b (на основе заявки касательно отступления от стандартных процедур и положительного решения Правления)?</t>
  </si>
  <si>
    <t>Если да, то опубликовано ли в открытом доступе документальное подтверждение того, что обоснование отступления от стандартных процедур по-прежнему действительно?</t>
  </si>
  <si>
    <t>Если да, то проводится ли публичное раскрытие данных, требуемых в соответствии со Стандартом ИПДО, с необходимым уровнем детализации?</t>
  </si>
  <si>
    <t>Если да, то подлежат ли опубликованные в открытом доступе финансовые данные авторитетной независимой аудиторской проверке с применением международных стандартов?</t>
  </si>
  <si>
    <t>Если да, то достаточно ли долго хранятся архивные данные?</t>
  </si>
  <si>
    <t>Требование 5.1. Распределение доходов</t>
  </si>
  <si>
    <t>Цель требования 5.1</t>
  </si>
  <si>
    <t>Прогресс в достижении цели этого требования заключается в обеспечении отслеживаемости доходов от добычи полезных ископаемых, поступающих в национальный бюджет, и обеспечении такого же уровня прозрачности и подотчетности в отношении доходов от добычи, не учитываемых в национальном бюджете.</t>
  </si>
  <si>
    <t>Разъясняет ли правительство публично все ли доходы от добывающего сектора учитываются в национальном бюджете (т. е. поступают на консолидированный / единый государственный казначейский счет)?</t>
  </si>
  <si>
    <t>Раскрывает ли правительство публично конкретные виды доходов, которые не учитываются в бюджете?</t>
  </si>
  <si>
    <t>Раскрывает ли правительство публично общую сумму доходов, не учитываемых в бюджете?</t>
  </si>
  <si>
    <t>Опубликовано ли в открытом доступе разъяснение касательно того, каким образом распределяются доходы между внебюджетными субъектами, таким как фонды развития или суверенные фонды благосостояния?</t>
  </si>
  <si>
    <t>Является ли общедоступной финансовая отчетность, в которой разъясняется распределение доходов между внебюджетными субъектами, такими как фонды развития или суверенные фонды благосостояния?</t>
  </si>
  <si>
    <t>Опубликовано ли в открытом доступе разъяснение касательно любых доходов от добычи, получаемых государственным субъектом или от имени государства (например, ГП), которые удерживаются этим субъектом и не учитываются в национальном или субнациональном бюджете?</t>
  </si>
  <si>
    <t>Является ли общедоступной финансовая отчетность, в которой разъясняются любые доходы от добычи, получаемые государственным органом или от имени государства (например, ГП), которые удерживаются этим органом и не учитываются в национальном или субнациональном бюджете?</t>
  </si>
  <si>
    <t>Имеются ли ссылки на любые национальные системы классификации доходов или международные стандарты данных в открытом доступе?</t>
  </si>
  <si>
    <t>Требование 5.2. Перечисление средств на субнациональный уровень</t>
  </si>
  <si>
    <t>Цель требования 5.2</t>
  </si>
  <si>
    <t>Прогресс в достижении цели этого требования заключается в предоставлении возможности заинтересованным сторонам на местном уровне определить, соответствуют ли процедуры перечисления доходов от добычи полезных ископаемых на субнациональный уровень и управление такими перечислениями установленным законом правам.</t>
  </si>
  <si>
    <t>Применимо ли требование 5.2 в рассматриваемый период?</t>
  </si>
  <si>
    <t>Механизм распределения доходов 1</t>
  </si>
  <si>
    <t>Раскрывает ли правительство информацию о перечислениях средств на субнациональный уровень?</t>
  </si>
  <si>
    <t xml:space="preserve">Если да, то опубликованы закрепленные законодательно формулы распределения доходов в открытом доступе? </t>
  </si>
  <si>
    <t>Если да, является ли общедоступной информация о том, сколько правительство должно перечислить в соответствии с формулой распределения доходов каждому из соответствующих местных органов власти?</t>
  </si>
  <si>
    <t>Если да, то публикуется ли в открытом доступе информация о том, какие суммы правительство в действительности перечисляет каждому из соответствующих местных органов власти?</t>
  </si>
  <si>
    <t>Механизм распределения доходов 2</t>
  </si>
  <si>
    <t xml:space="preserve">Если да, то опубликованы ли закрепленные законодательно формулы распределения доходов в открытом доступе? </t>
  </si>
  <si>
    <t>Согласовала ли МГЗС процедуру обеспечения качества данных и подтверждения достоверности данных о таких перечислениях средств в соответствии с требованием 4.9?</t>
  </si>
  <si>
    <t>Включила ли МГЗС в отчет информацию о том, как осуществляется управление доходами от добывающих отраслей, выделяемыми на конкретные программы или инвестиции на субнациональном уровне, в сравнении с фактическими выплатами?</t>
  </si>
  <si>
    <t>Предоставила ли МГЗС рекомендации по совершенствованию механизма распределения доходов, обеспечению отслеживаемости долей доходов от добывающих отраслей, перечисляемых на местный уровень, повышению эффективности управления доходов от добывающих отраслей на местном уровне и повышению доступности и своевременности такой информации?</t>
  </si>
  <si>
    <t>Требование 5.3. Дополнительная информация касательно расходов и управления доходами</t>
  </si>
  <si>
    <t>Цель требования 5.3</t>
  </si>
  <si>
    <t>Прогресс в достижении цели этого требования заключается в усилении общественного надзора за управлением доходами от добывающих отраслей, использованием доходов от добывающих отраслей в целях финансирования конкретных государственных расходов и допущений, положенных в основу бюджетного процесса.</t>
  </si>
  <si>
    <t>Раскрывает ли правительство информацию о целевом назначении каких-либо доходов добывающих отраслей (т. е. они выделяются на определенные цели, программы, географические зоны)? - добавьте строки при необходимости</t>
  </si>
  <si>
    <t xml:space="preserve">Раскрывает ли правительство информацию с описанием бюджетных и аудиторских процессов страны? </t>
  </si>
  <si>
    <t>Раскрывает ли правительство информацию о бюджете и расходах? - добавьте строки при необходимости</t>
  </si>
  <si>
    <t>Требование 6.1. Расходы на социальные нужды и охрану окружающей среды</t>
  </si>
  <si>
    <t>Цель требования 6.1</t>
  </si>
  <si>
    <t xml:space="preserve">Прогресс в достижении цели этого требования заключается в формировании у общественности представления о вкладе добывающих компаний в социальную и природоохранную сферы и предоставлении основы для оценки соблюдения добывающими компаниями своих правовых и договорных обязательств по осуществлению расходов на социальные и природоохранные нужды. </t>
  </si>
  <si>
    <t>Применимо ли требование 6.1 в рассматриваемый период?</t>
  </si>
  <si>
    <t>Расходы на социальные нужды</t>
  </si>
  <si>
    <t>Раскрывает ли правительство информацию о расходах на социальные нужды?</t>
  </si>
  <si>
    <t>Если да, то какова общая сумма полученных обязательных отчислений на социальные нужды?</t>
  </si>
  <si>
    <t>Если да, то какова общая сумма полученных добровольных отчислений на социальные нужды?</t>
  </si>
  <si>
    <t>Опубликована ли информация об обязательных отчислениях на социальные нужды правительством в разбивке по типам платежей, компаниям, отчислениям в денежной и натуральной форме и содержит ли она сведения о характере расходов в натуральной форме и личности любых негосударственных бенефициаров?</t>
  </si>
  <si>
    <t>Если да, то были ли раскрыты обязательные отчисления на социальные нужды с должным вниманием к качеству данных в соответствии с требованием 4.9?</t>
  </si>
  <si>
    <t>Раскрывают ли компании информацию о расходах на социальные нужды?</t>
  </si>
  <si>
    <t>Если да, то какова сумма обязательных отчислений на социальные нужды?</t>
  </si>
  <si>
    <t>Если да, то какова сумма добровольных отчислений на социальные нужды?</t>
  </si>
  <si>
    <t>Опубликована ли информация об обязательных отчислениях на социальные нужды компаниями в разбивке по типам платежей, компаниям, денежной и натуральной форме и содержит ли она сведения о характере расходов в натуральной форме и личности любых негосударственных бенефициаров?</t>
  </si>
  <si>
    <t>Экологические платежи</t>
  </si>
  <si>
    <t>Раскрывает ли правительство информацию об экологических платежах?</t>
  </si>
  <si>
    <t>Если да, то какова сумма обязательных экологических платежей?</t>
  </si>
  <si>
    <t>Если да, то какова сумма добровольных экологических платежей?</t>
  </si>
  <si>
    <t>Если да, то были ли раскрыты обязательные экологические платежи с должным вниманием к качеству данных в соответствии с требованием 4.9?</t>
  </si>
  <si>
    <t>Требование 6.2. Квазифискальные расходы ГП</t>
  </si>
  <si>
    <t>Цель требования 6.2</t>
  </si>
  <si>
    <t xml:space="preserve">Прогресс в достижении цели этого требования заключается в обеспечении прозрачности и подотчетности управления расходами, финансируемыми за счет добывающего сектора, которые осуществляются государственными предприятиями от имени государства и не отражаются в национальном бюджете. </t>
  </si>
  <si>
    <t>Применимо ли требование 6.2 в рассматриваемый период?</t>
  </si>
  <si>
    <t>Квазифискальные расходы, тип 1</t>
  </si>
  <si>
    <t>Раскрывают ли правительство или ГП информацию о квазифискальных расходах?</t>
  </si>
  <si>
    <t>Если да, то какова общая сумма квазифискальных расходов, осуществляемых ГП?</t>
  </si>
  <si>
    <t>Если да, то дезагрегирована ли раскрытая информация о квазифискальных расходах до уровней, соизмеримых с требованием 4.7?</t>
  </si>
  <si>
    <t>Если да, то является ли раскрытая информация о квазифискальных расходах исчерпывающей?</t>
  </si>
  <si>
    <t>Если да, то раскрыта ли инфрмация о квазифискальных расходах с должным вниманием к качеству данных в соответствии с требованием 4.9?</t>
  </si>
  <si>
    <t>Квазифискальные расходы, тип 2</t>
  </si>
  <si>
    <t>Требование 6.3. Вклад добывающего сектора в экономику</t>
  </si>
  <si>
    <t>Цель требования 6.3</t>
  </si>
  <si>
    <t>Прогресс в достижении цели этого требования заключается в формировании у общественности представления о вкладе добывающих отраслей в экономику страны и об уровне зависимости экономики от природных ресурсов.</t>
  </si>
  <si>
    <t>Раскрывает ли правительство информацию о вкладе добывающих отраслей в экономику?</t>
  </si>
  <si>
    <r>
      <rPr>
        <i/>
        <sz val="11"/>
        <color theme="1"/>
        <rFont val="Franklin Gothic Book"/>
        <family val="2"/>
      </rPr>
      <t>Валовой внутренний продукт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color rgb="FF000000"/>
        <rFont val="Franklin Gothic Book"/>
        <family val="2"/>
      </rPr>
      <t>. Добыча полезных ископаемых закрытым и открытым способом, включая нефть и газ</t>
    </r>
  </si>
  <si>
    <t>Валовой внутренний продукт — КМД и неформальный сектор</t>
  </si>
  <si>
    <t>Валовой внутренний продукт — все сектора</t>
  </si>
  <si>
    <t>Государственные доходы — добывающие отрасли</t>
  </si>
  <si>
    <t>Государственные доходы — все сектора</t>
  </si>
  <si>
    <t>Экспорт — добывающие отрасли</t>
  </si>
  <si>
    <t>Экспорт — все сектора</t>
  </si>
  <si>
    <t>Занятость — добывающий сектор — мужчины</t>
  </si>
  <si>
    <t>Занятость — добывающий сектор — женщины</t>
  </si>
  <si>
    <t>Занятость — добывающий сектор</t>
  </si>
  <si>
    <t>Занятость — все сектора</t>
  </si>
  <si>
    <t>Инвестиции — все сектора</t>
  </si>
  <si>
    <t>Раскрывает ли правительство информацию о местонахождении основных добывающих предприятий в стране?</t>
  </si>
  <si>
    <t>Требование 6.4. Воздействие на окружающую среду</t>
  </si>
  <si>
    <t>Цель требования 6.4</t>
  </si>
  <si>
    <t>Прогресс в достижении цели этого требования заключается в предоставлении заинтересованным сторонам основы для оценки соответствия нормативно-правовой базы и усилий по мониторингу в процессе управления воздействием добывающих отраслей на окружающую среду, а также для оценки соблюдения добывающими компаниями экологических обязательств.</t>
  </si>
  <si>
    <t>Применимо ли требование 6.4 в рассматриваемый период?</t>
  </si>
  <si>
    <t>соответствующие правовые и административные нормы в области экологического менеджмента</t>
  </si>
  <si>
    <t>не применимо</t>
  </si>
  <si>
    <t>тыс. сомони</t>
  </si>
  <si>
    <t xml:space="preserve"> сайте Совета ИПДО https://pbo.eiti.tj/otchyetii-ipdo-tadzheekeestana;                         На сайте Минфина http://moliya.tj/Admin/Documents/GetFile/232;        </t>
  </si>
  <si>
    <t>Отчетность ИПДО и систематическое раскрытие</t>
  </si>
  <si>
    <t xml:space="preserve">Сайт Совета ИПДО - https://pbo.eiti.tj/otchyetii-ipdo-tadzheekeestana                                                                Сайт Минфина - http://moliya.tj/Admin/Documents/GetFile/232                                                                         В Агентстве по статистике открыли  портал данных база данных -http://data.stat.tj/?lang=ru;  также  Агентство по статистике выпускает ежегодно статистический сборник: Внешнеэкономическая деятельность РТ. Сборник можно свободно купить в самом Агентстве, на сайте он не публикуется. Раздел торговля : http://data.stat.tj/Home/index2/15?lang=ru,  в котором даются данные с 2000 по 2022г. Однако в целом по стране в млн.долл. Экспорт горнодоб сектора не выделяется; на сайте – торговый портал Таджикистана https://tajtrade.tj/?l=ru  в разделе производители предоставляется список экспортеров угля: https://tajtrade.tj/menu/40?l=ru без указания объема экспорта и  в динамике.                                           Сайт Таможенного комитетаа при Правительстве РТ - https://tamognia.tj/ ,   раздел Статистика внешней торговли https://tamognia.tj/index.php/2020-10-12-17-53-49/2018-06-14-07-44-16/2018-06-14-07-45-21
дается экспорт  и в кг и долл и по странам.
Раздел промышленность - http://data.stat.tj/Home/index2/2?lang=ru
http://data.stat.tj/Home/index2/15?lang=ru
</t>
  </si>
  <si>
    <t>не применимо, не экпортируется из-за малых объемов добычи</t>
  </si>
  <si>
    <t>тыс.долл. США</t>
  </si>
  <si>
    <t>Свинцовый концентрат, обьем</t>
  </si>
  <si>
    <t>тыс.тонн</t>
  </si>
  <si>
    <t>Цинковый концентрат, обьем</t>
  </si>
  <si>
    <t xml:space="preserve">Медный концентрат, стоимость </t>
  </si>
  <si>
    <t>Медный концентрат,        объем</t>
  </si>
  <si>
    <t xml:space="preserve"> тыс.тонн</t>
  </si>
  <si>
    <t>тыс.сом.</t>
  </si>
  <si>
    <t>2019-36555,6                                                              2020- 35185,8                                                              2021-37286,5</t>
  </si>
  <si>
    <t>млн.сом</t>
  </si>
  <si>
    <t>2019-197,9                                                                    2020-181,6                                                                      2021-242,4</t>
  </si>
  <si>
    <t xml:space="preserve">Согласно статье 16 «Сведения в области экономики, финансов, промышленности, науки и техники, относимые к государственным секретам» ЗРТ «О государственных секретах», информация об объеме золотовалютного резерва, раскрывающая прогнозные данные о производстве золота за период от одного года и более в натуральном выражении в целом по Республике Таджикистан; о плановых объемах импорта или экспорта в натуральном или денежном выражении золота, серебра, драгоценных камней в целом по Республике Таджикистан, является секретной. В связи с этим Советом ИПДО инициирован вопрос подготовки проекта Указа Президента РТ о рассекречивании этих данных. </t>
  </si>
  <si>
    <t>2019-66,5                                                                           2020-7,3                                                                             2021-10,2</t>
  </si>
  <si>
    <t>Концентрат меди, объем</t>
  </si>
  <si>
    <t>млн.сом.</t>
  </si>
  <si>
    <t>тыс.тонны</t>
  </si>
  <si>
    <t>2019-86,8                                                                          2020-54,9                                                                        2021-81,9</t>
  </si>
  <si>
    <t>свинцовый концентра, объемт</t>
  </si>
  <si>
    <t>свинцовый концентрат, стоимость</t>
  </si>
  <si>
    <t>2019-1133,4                                                                  2020-799,1                                                                      2021-1673,4</t>
  </si>
  <si>
    <t>цинковый концентрат,   объем</t>
  </si>
  <si>
    <t>2019-1239,3                                                                   2020-594                                                                    2021-1599,6</t>
  </si>
  <si>
    <t>Сурмянистый концентрат,       объем</t>
  </si>
  <si>
    <t xml:space="preserve"> 2019-66,5                                                                      2020-54,7                                                        2021-54,8</t>
  </si>
  <si>
    <t>Сурмянистый концентрат,       стоимость</t>
  </si>
  <si>
    <t>2019-357,2                                                                                      2020-310,7                                                                    2021-577,9</t>
  </si>
  <si>
    <t>млн.куб.м..</t>
  </si>
  <si>
    <t>2019-23,3                                                                                  2020-24,5                                                                       2021- 24,6</t>
  </si>
  <si>
    <t xml:space="preserve">Сайт Совета ИПДО -https://pbo.eiti.tj/otchyetii-ipdo-tadzheekeestana;                                             Сайт Минфина -http://moliya.tj/Admin/DocumentsGetFile/232;                                        Статистический сборник Промышленность Агентства по статистике при Президенте РТ, Статистический ежегодник РТ находятся в открытом доступе и продаже      </t>
  </si>
  <si>
    <t>Сайт Совета ИПДО -https://pbo.eiti.tj/otchyetii-ipdo-tadzheekeestana;   Сайт Минфина - http://moliya.tj/Admin/Documents/GetFile/232; https://industry.tj/services/upravlenie-ugolnoy-promyshlennosti/upravlenie-ugolnoy-promyshlennosti/;    Раздел промышленность - http://data.stat.tj/Home/index2/2?lang=ru;   Стат сборник Промышленность,  Статистический ежегодник РТ, печатная версия которых находится в доступной продаже</t>
  </si>
  <si>
    <r>
      <t>см</t>
    </r>
    <r>
      <rPr>
        <vertAlign val="superscript"/>
        <sz val="10"/>
        <color theme="1"/>
        <rFont val="Calibri"/>
        <family val="2"/>
        <scheme val="minor"/>
      </rPr>
      <t>3</t>
    </r>
  </si>
  <si>
    <r>
      <t>см</t>
    </r>
    <r>
      <rPr>
        <vertAlign val="superscript"/>
        <sz val="10"/>
        <color theme="1"/>
        <rFont val="Calibri"/>
        <family val="2"/>
        <scheme val="minor"/>
      </rPr>
      <t>3</t>
    </r>
    <r>
      <rPr>
        <sz val="10"/>
        <color theme="1"/>
        <rFont val="Calibri"/>
        <family val="2"/>
        <scheme val="minor"/>
      </rPr>
      <t xml:space="preserve"> н.э.</t>
    </r>
  </si>
  <si>
    <t>непромышлееная добыча россыпного золота в 2016г-328,5 тыс.сом (33,8тыс .долл); в 2020г.-7млн.сом. (614,5 тыс.долл).</t>
  </si>
  <si>
    <t>за 2017-2018г отражено в 3 Нац. Отчете ИПДО стр.36</t>
  </si>
  <si>
    <t xml:space="preserve">за 2017-2018г отражено в 3 Нац. Отчете ИПДО стр.36.          </t>
  </si>
  <si>
    <t>Стат сборник Внешнеэкономисесакая деятельность РТ - стр.-25.; http://moliya.tj/Admin/Documents/GetFile/232; https://pbo.eiti.tj/otchyetii-ipdo-tadzheekeestana; https://nbt.tj/ru/statistics/tavozuni-pardokhti-jt/savdoi-molu-khikhmatrasonihoi-berunai-jumhurii-tojikiston/gardishi-savdoi-khori-.php; на сайте Таможенной службе: Таможенная служба при Правительстве РТ
https://tamognia.tj/
раздел Статистика внешней торговли
https://tamognia.tj/index.php/2020-10-12-17-53-49/2018-06-14-07-44-16/2018-06-14-07-45-21</t>
  </si>
  <si>
    <t>Сборник Агенттва по статитике : Промышленность РТ; сборник Агентства по статистике : Рынок труда.-с.72</t>
  </si>
  <si>
    <t>стат сборник Ежегодник РТ; http://data.stat.tj/?lang=ru; стат. Сборник Рынок труда, печатная версия в свободном доступе</t>
  </si>
  <si>
    <t xml:space="preserve"> инвестиции по секторам  и всего:https://nbt.tj/ru/statistics/tavozuni-pardokhti-jt/sarmoyaguzori-oi-mustakimi-khorii/sarmoyaguzorihoi-musta-imi-khori-ba-jt-az-r-sohaho.php;  Стат ежегодник РТ; Стат. Сборник Внешнеэкономическая длеятельность РТ</t>
  </si>
  <si>
    <t xml:space="preserve"> на сайтах минфина, госкоминвеста, нац банка, главгеологии;  https://www.tajik-gateway.org/wp/industry/gornodobyvayushhaya-promyshlennost/#google_vignette ; https://tajsohtmon.tj/ru/tajikistan_ru/17584-gornodobyvayuschie-predpriyatiya-tadzhikistana-na-655-mln-somoni-uvelichili-obemy-proizvodstva.html ; </t>
  </si>
  <si>
    <t xml:space="preserve">https://pbo.eiti.tj/otchyetii-ipdo-tadzheekeestana ;  буклетах ИПДО; </t>
  </si>
  <si>
    <r>
      <t xml:space="preserve">На сайте Совета ИПДО https://pbo.eiti.tj/otchyetii-ipdo-tadzheekeestana; http://data.stat.tj/?lang=ru – дается значение ВВП,  2019-2023г. в сом и долл.                 </t>
    </r>
    <r>
      <rPr>
        <i/>
        <sz val="11"/>
        <color theme="1"/>
        <rFont val="Franklin Gothic Book"/>
        <family val="2"/>
        <charset val="204"/>
      </rPr>
      <t xml:space="preserve">На сайте Минфина http://moliya.tj/Admin/Documents/GetFile/232;        Статистический сборник Агенства по статистике РТ при президенте РТ "Промышленность" (печатная версия); Статистический ежегодник РТ Агентства по статистике при Президенте РТ (печатная версия) . Стат сборники  находятся в доступной продажи.                       </t>
    </r>
  </si>
  <si>
    <r>
      <rPr>
        <i/>
        <sz val="11"/>
        <color theme="1"/>
        <rFont val="Franklin Gothic Book"/>
        <family val="2"/>
        <charset val="204"/>
      </rPr>
      <t>http://moliya.tj/Admin/Documents/GetFile/232; https://pbo.eiti.tj/otchyetii-ipdo-tadzheekeestana. данные по ВВП публикуются в Статистическом ежегодники РТ. Сборник находится в открытой продаже.  На сайте агенства по статистике  
http://data.stat.tj/Home/index2/11?lang=ru; 
http://data.stat.tj/?lang=ru – дается значение ВВП</t>
    </r>
    <r>
      <rPr>
        <i/>
        <sz val="11"/>
        <color rgb="FFFF0000"/>
        <rFont val="Franklin Gothic Book"/>
        <family val="2"/>
        <charset val="204"/>
      </rPr>
      <t xml:space="preserve">      </t>
    </r>
    <r>
      <rPr>
        <i/>
        <sz val="11"/>
        <color theme="1"/>
        <rFont val="Franklin Gothic Book"/>
        <family val="2"/>
        <charset val="204"/>
      </rPr>
      <t xml:space="preserve">     </t>
    </r>
    <r>
      <rPr>
        <i/>
        <sz val="11"/>
        <color rgb="FFFF0000"/>
        <rFont val="Franklin Gothic Book"/>
        <family val="2"/>
        <charset val="204"/>
      </rPr>
      <t xml:space="preserve">         </t>
    </r>
  </si>
  <si>
    <t>https://zolotodb.ru/article/12221#:</t>
  </si>
  <si>
    <t>частично в Законе о государственном бюджете, который публикуется ежегодно на сайте Национального законодательного центра: https://ncz.tj/system/files/Legislation/1553_ru.pdf; Министерства финансов http://moliya.tj/Admin/Documents/GetFile/317,  Электронной программы Адлии http://adlia.tj/show_doc.fwx?rgn=132738 и др.</t>
  </si>
  <si>
    <t>стр.74    4го Национального отчета по ИПДО</t>
  </si>
  <si>
    <t>7й том Переписи населения. На сайте Агентства по статистике  https://www.stat.tj/ru/perepis-naseleniya-i-zhilishhnogo-fonda-2020/</t>
  </si>
  <si>
    <t>2019г.-10336 чел;                                    2020г.- 11716 чел;                                     2021г.- 12525чел</t>
  </si>
  <si>
    <t>стр.56   4го Национального отчета ИПДО</t>
  </si>
  <si>
    <t>2019г.-2463,4тыс.чел;                             2020г.-  2506,2 тыс. чел.;                       2021г. - 2533,5 тыс. чел.</t>
  </si>
  <si>
    <t>Стат сборник Внешнеэкономическая деятельность РТ стр.25. ; на сайте мин.фина -http://moliya.tj/Admin/Documents/GetFile/232; https://pbo.eiti.tj/otchyetii-ipdo-tadzheekeestana;  на сайте Национального банка РТ -https://nbt.tj/ru/statistics/tavozuni-pardokhti-jt/savdoi-molu-khikhmatrasonihoi-berunai-jumhurii-tojikiston/gardishi-savdoi-khori-.php; на сайте Таможенного комитета при Правительстве РТ ;  https://tamognia.tj/  раздел Статистика внешней торговли https://tamognia.tj/index.php/2020-10-12-17-53-49/2018-06-14-07-44-16/2018-06-14-07-45-21</t>
  </si>
  <si>
    <t>2019г.-11,1 тыс.чел.;                                2020г.- 12,6 тыс. чел.;                       2021г.-13,6 тыс. чел</t>
  </si>
  <si>
    <t>Отчетность ИПДО           и            систематическое раскрытие</t>
  </si>
  <si>
    <t>Отчетность ИПДО             и          систематическое раскрытие</t>
  </si>
  <si>
    <t>2019-240,7                                                                        2020-310,7                                                                     2021-577,9</t>
  </si>
  <si>
    <t>2019-156,4                                                                     2020-94,2                                                                        2021- 54,8</t>
  </si>
  <si>
    <t>Отчетность ИПДО   и                            стематическое раскрытие</t>
  </si>
  <si>
    <t xml:space="preserve"> Да                                                   Отчетность ИПДО  и систематическое раскрытие                                      </t>
  </si>
  <si>
    <t>Отченость ИПДО и систематическое раскпытик</t>
  </si>
  <si>
    <r>
      <t xml:space="preserve"> </t>
    </r>
    <r>
      <rPr>
        <i/>
        <sz val="11"/>
        <rFont val="Franklin Gothic Book"/>
        <family val="2"/>
        <charset val="204"/>
      </rPr>
      <t>с описанием методики  получения  доходов от добывающих отраслей можно ознакомиться в разделе 2.13-2.14  2го Отчета ИПДО в Таджикистане за 2015-2016 годы, Общая величина доходов от ДО отражена на стр.73; и 119-120 2го национального отчета с.119-127;  сумма дохода от тех компаний, которые подверглись сверки отражена на стр.119-120 4-го нац. отчета</t>
    </r>
  </si>
  <si>
    <t>Статистический ежегодник. РТ. - Душанбе. Агенство по статистике при Президенте РТ , 2023г-. Стр.218.   Печатная версия ежегодника находится в доступной продаже</t>
  </si>
  <si>
    <t xml:space="preserve">Инвестиции в РТ по странам https://nbt.tj/ru/statistics/tavozuni-pardokhti-jt/sarmoyaguzori-oi-mustakimi-khorii/sarmoyaguzorihoi-mustakimi-khoriji-ba-jt-az-r-kishvarho.php; инвестиции по секторам  и всего:https://nbt.tj/ru/statistics/tavozuni-pardokhti-jt/sarmoyaguzori-oi-mustakimi-khorii/sarmoyaguzorihoi-musta-imi-khori-ba-jt-az-r-sohaho.php;  Стат ежегодник РТ; Стат. Сборник Внешнеэкономическая длеятельность РТ. Печатная версия сборника  находится в доступной продаже. </t>
  </si>
  <si>
    <t xml:space="preserve">стр.76  4го Национального отчета </t>
  </si>
  <si>
    <t>стр.78   4го Национального отчета ИПДО</t>
  </si>
  <si>
    <r>
      <rPr>
        <i/>
        <sz val="10"/>
        <color rgb="FF0070C0"/>
        <rFont val="Franklin Gothic Book"/>
        <family val="2"/>
        <charset val="204"/>
      </rPr>
      <t>Согласно статье 16 «Сведения в области экономики, финансов, промышленности, науки и техники, относимые к государственным секретам» ЗРТ «О государственных секретах», информация об объеме золотовалютного резерва, раскрывающая прогнозные данные о производстве золота за период от одного года и более в натуральном выражении в целом по Республике Таджикистан; о плановых объемах импорта или экспорта в натуральном или денежном выражении золота, серебра, драгоценных камней в целом по Республике Таджикистан, является секретной. В связи с этим Советом ИПДО инициирован вопрос подготовки проекта Указа Президента РТ о рассекречивании этих данных.</t>
    </r>
    <r>
      <rPr>
        <i/>
        <sz val="10"/>
        <color rgb="FF000000"/>
        <rFont val="Franklin Gothic Book"/>
        <family val="2"/>
      </rPr>
      <t xml:space="preserve"> </t>
    </r>
  </si>
  <si>
    <r>
      <rPr>
        <i/>
        <sz val="11"/>
        <rFont val="Franklin Gothic Book"/>
        <family val="2"/>
        <charset val="204"/>
      </rPr>
      <t xml:space="preserve">2019г.-758чел;                                   2020г.-857  чел;       </t>
    </r>
    <r>
      <rPr>
        <i/>
        <sz val="11"/>
        <color rgb="FFFF0000"/>
        <rFont val="Franklin Gothic Book"/>
        <family val="2"/>
        <charset val="204"/>
      </rPr>
      <t xml:space="preserve">                          </t>
    </r>
    <r>
      <rPr>
        <i/>
        <sz val="11"/>
        <rFont val="Franklin Gothic Book"/>
        <family val="2"/>
        <charset val="204"/>
      </rPr>
      <t>2021г.- 1033 чел.</t>
    </r>
  </si>
  <si>
    <t>Отчет ИПДО за 2019-2021 гг, стр 42</t>
  </si>
  <si>
    <t>https://pbo.eiti.tj/</t>
  </si>
  <si>
    <t>Отчетность ИПДО</t>
  </si>
  <si>
    <t>Отчет ИПДО за 2019-2021 гг, стр 41</t>
  </si>
  <si>
    <t>https://pbo.eiti.tj/public/uploads/protocols/16781824377CPzAl9ZJTJZMdDoBaRLqR1NxETVXWzk8XPXvC2zgfIZ8AmBWJ3AM8eOHIGaM8fk.pdf</t>
  </si>
  <si>
    <t>Отчет ИПДО за 2019-2021 гг, стр 40-41</t>
  </si>
  <si>
    <t>https://pbo.eiti.tj/normativnye-dokumenty/zakonii-ryespubleekee-tadzheekeestan</t>
  </si>
  <si>
    <t>https://pbo.eiti.tj/beneficiarnoe-pravo</t>
  </si>
  <si>
    <t xml:space="preserve">Одним из вызовов на открытие информации о бенефициарном владельце является то, что местные компании, а также компании- юридические лица с иностранным участием, особенно стран, не участвующих в ИПДО, могут отказать в заполнении форм о бенефициарном владельце. И возможность влияния на них минимальная, поскольку они находятся в другой юрисдикции. То же касается юридических лиц, зарегистрированных в оффшорных зонах.
В настоящий момент, законодательство Республики Таджикистан не обязывает раскрытие бенефициарных владельцев добывающих компаний. Для решения данного вопроса Советом ИПДО РТ были сделаны соответствующее предложения по включению в законопроект «О недрах» от 1994 года положения по обязательному раскрытию бенефициарного владельца добывающих компаний. 
В 2021 году команда экспертов разработала, утвердила на Заседании Национального Совета   от 30.12.2022 и предложила Министерству Финансов РТ поправки в данное законодательство. </t>
  </si>
  <si>
    <t>Отчет ИПДО за 2019-2021 гг, стр 40-42</t>
  </si>
  <si>
    <t>n/a</t>
  </si>
  <si>
    <t>Отчет ИПДО за 2019-2021 гг, стр 44-47</t>
  </si>
  <si>
    <t xml:space="preserve">https://www.andoz.tj/docs/zakoni/Закон%20РТ%20О%20государственных%20предприятиях.pdf </t>
  </si>
  <si>
    <t xml:space="preserve">https://moliya.tj/Documents/Index/311 </t>
  </si>
  <si>
    <t>Отчет ИПДО за 2019-2021 гг, стр 47</t>
  </si>
  <si>
    <t>https://moliya.tj/Documents/Index/311</t>
  </si>
  <si>
    <t>Систематическое раскрытие</t>
  </si>
  <si>
    <t>Key Projects-Zijin Mining Group Co., Ltd.</t>
  </si>
  <si>
    <t>Отчет ИПДО за 2019-2021 гг, стр 43-47</t>
  </si>
  <si>
    <t>Отчет ИПДО за 2019-2021 гг, стр 43</t>
  </si>
  <si>
    <t>4-ый Отчет ИПДО                - стр.101 - 103  Регулярные процедуры экологического мониторинга и их администрирование;          -  стр.107 - 112 Административные процессы и порядок наложения государственных санкций</t>
  </si>
  <si>
    <t xml:space="preserve">Сайт КООС http://tajnature.tj                Cайт Совета ИПДО https://pbo.eiti.tj/otchyetii-ipdo-tadzheekeestana;                         Сайт Минфина http://moliya.tj/Admin/Documents/GetFile/232;  https://www.stat.tj/malumothoi-metodologi/# и http://old.stat.tj/     Сайт КООС http://tajnature.tj </t>
  </si>
  <si>
    <r>
      <t xml:space="preserve">Отчетность </t>
    </r>
    <r>
      <rPr>
        <i/>
        <sz val="11"/>
        <rFont val="Franklin Gothic Book"/>
        <family val="2"/>
        <charset val="204"/>
      </rPr>
      <t>ИПДО или систематическое раскрытие?&gt;</t>
    </r>
  </si>
  <si>
    <t>Дополнительная  актуальная информация о процедурах экологического мониторинга и их администрировании</t>
  </si>
  <si>
    <t>4 Отчет ИПДО                     - стр. 112-116  База данных и результаты  оценки воздействия на окружающую среду;           - стр. 103-107 Разрешительная документация, лицензирование, сертификация экологического менеджмента</t>
  </si>
  <si>
    <t xml:space="preserve">Сайт  КООС  http://tajnature.tj               Cайт Совета ИПДО https://pbo.eiti.tj/otchyetii-ipdo-tadzheekeestana;                         Сайт Минфина http://moliya.tj/Admin/Documents/GetFile/232;  Сайт Агентсва по статистике https://www.stat.tj/malumothoi-metodologi/# и http://old.stat.tj/  Сайт разрешительных документов https://cloud.mail.ru/attaches/17162066350883712114%3B0%3B2?folder-id=0&amp;x- </t>
  </si>
  <si>
    <r>
      <t>Отчетность И</t>
    </r>
    <r>
      <rPr>
        <i/>
        <sz val="11"/>
        <rFont val="Franklin Gothic Book"/>
        <family val="2"/>
        <charset val="204"/>
      </rPr>
      <t>ПДО или систематическое раскрытие?&gt;</t>
    </r>
  </si>
  <si>
    <t>Где можно получить информацию о базе данных, которые содержат результаты оценки воздействия на окружающую среду. По какой схеме сертификации или аналогичную документацию, работает касательно экологический менеджмент.</t>
  </si>
  <si>
    <t>4 Отчет ИПДО стр.87-99 Нормативно - правовая база охраны окружающей среды и реализируемых политик Республики Таджикистан</t>
  </si>
  <si>
    <t>Сайт Министерства юстиции https://ммк.tj /            Cайт Совета ИПДО https://pbo.eiti.tj/otchyetii-ipdo-tadzheekeestana;                         Сайт Минфина http://moliya.tj/Admin/Documents/GetFile/232;  сайтах http://www.tajnature.tj  и    http://www.tajnature.tj/projects/konunho/ , http://www.adlia.tj/show_doc.fwx?rgn=140175</t>
  </si>
  <si>
    <t xml:space="preserve">Обязательные расходы добывающих компаний на окружающую среду определены соответствующими нормами Закона РТ «Об иных обязательных платежах в бюджет» (в редакции Закона РТ от 20.06.2019г.№1623).
Информация о других действующих платежах компаний в пользу правительства, связанных с охраной окружающей среды, которые являются обязательными по закону, нормативному акту или на условиях контракта, регулирующего инвестиции в добывающем секторе, раскрыта в раздела 2.13 «Воздействие добывающих отраслей на окружающую среду» настоящего Отчета ИПДО.
В целом, соответствующие платежи обобщаются по категориям. Сводных данных, по всем видам установленных платежей в пользу правительства, связанных с охраной окружающей среды в добывающем секторе, не осуществляется.
Совет ИПДО, на своем заседании от 17 марта 2023 года протокол №1|2023 разработал процесс отчетности компаний с целью достижения прозрачности по расходам добывающих компаний на охрану окружающей среды. Также решено, что раскрытие расходов на охрану окружающей среды будут осуществлять те компании, которые были выбраны для сверки. Данная информация представлена компаниями в формате нижеприведенной таблицы 2.11.2.
В таблице 2.11.3 приведены обязательные расходы на охрану окружающей среды, понесенные компаниями, которые включены в сверку за 2019 - 2021 гг
</t>
  </si>
  <si>
    <t>4 Отчет ИПДО, стр.84-86</t>
  </si>
  <si>
    <t xml:space="preserve"> Сайт Совета ИПДО https://pbo.eiti.tj/otchyetii-ipdo-tadzheekeestana;                         сайт Минфина http://moliya.tj/Admin/Documents/GetFile/232;        </t>
  </si>
  <si>
    <t>4 Отчет ИПДО, стр.81-84</t>
  </si>
  <si>
    <t xml:space="preserve">Действующими законами РТ не сформулированы понятия «социальных обязательств», «социальных расходов». Также не предусмотрены какие-либо нормы, обязывающие компании недропользователей осуществлять социальные расходы и представлять отчеты о таких расходах. В действующих инвестиционных соглашениях (подписывающихся согласно Закону Республики Таджикистан «Об инвестиционных соглашениях») не предусмотрены какие-либо обязательства по социальным расходам.
Ряд Законов РТ содержат нормы, предусматривающие добровольное участие юридических лиц в социально-экономическом развитии регионов, территорий недропользования, решении социальных проблем (подробнее см. в подразделе 2.11.1 настоящего Отчета ИПДО).
В целях достижения прозрачности и исполнения соответствующих требований Стандарта ИПДО, Советом ИПДО (Протокол от 17 марта года, №1/2023) утверждена форма отчетности по социальным расходам. При этом определено, что раскрытие социальных расходов будут осуществлять те компании, которые были выбраны для сверки.
В таблице 2.11.1 представлены социальные расходы, понесенные компаниями, которые включены в сверку, за 2019 - 2021 гг.
Данные социальные расходы не являются обязательными социальными расходами и относятся к дискреционным социальным расходам компаний
</t>
  </si>
  <si>
    <r>
      <t>4 Отчет ИПДО, стр.</t>
    </r>
    <r>
      <rPr>
        <i/>
        <sz val="11"/>
        <rFont val="Franklin Gothic Book"/>
        <family val="2"/>
        <charset val="204"/>
      </rPr>
      <t>79-81, 84</t>
    </r>
  </si>
  <si>
    <t>https://mmk.tj (https://ncz.tj)  http://moliya.tj/                      https://andoz.tj/ (</t>
  </si>
  <si>
    <t>Отчеть ИПДО и систематическое раскрытие</t>
  </si>
  <si>
    <t xml:space="preserve">2-ой Отчет ИПДО, стр.21 - 23, 120 - 122     4-ый Отчет ИПДО, стр.11 - 12, 14 -16 </t>
  </si>
  <si>
    <t>http://www.portali-huquqi.tj/publicria/ibtido.php?language=ru; https://jumhuriyat.tj/; https://andoz.tj/</t>
  </si>
  <si>
    <t xml:space="preserve">    2-ой Отчет ИПДО, стр.20 - 30                     4-ый Отчет ИПДО, стр.11 - 13, 14 -16 </t>
  </si>
  <si>
    <t>http://www.portali-huquqi.tj/publicria/ibtido.php?language=ru; https://jumhuriyat.tj/</t>
  </si>
  <si>
    <t xml:space="preserve">                2-ой Отчет ИПДО, стр. 9-12                  4-ый Отчет ИПДО, стр. 7-11 </t>
  </si>
  <si>
    <t xml:space="preserve">https://khovar.tj/rus/ </t>
  </si>
  <si>
    <t>https://mmk.tj, http://moliya.tj/, https://andoz.tj/</t>
  </si>
  <si>
    <t xml:space="preserve">    2-ой Отчет ИПДО, стр.20 - 30                 4-ый Отчет ИПДО, стр.11 - 13, 14 -16 </t>
  </si>
  <si>
    <t>http://www.portali-huquqi.tj/publicria/ibtido.php?language=ru; https://jumhuriyat.tj/;          https://andoz.tj/</t>
  </si>
  <si>
    <t xml:space="preserve">http://www.portali-huquqi.tj/publicria/ibtido.php?language=ru  https://jumhuriyat.tj </t>
  </si>
  <si>
    <t xml:space="preserve">               2-ой Отчет ИПДО, стр. 8-12                 4-ый Отчет ИПДО, стр. 7-11 </t>
  </si>
  <si>
    <t xml:space="preserve"> https://khovar.tj/rus/ .</t>
  </si>
  <si>
    <t xml:space="preserve">http://www.portali-huquqi.tj/publicria/ibtido.php?language=ru Информационный правовой интернет-портал Республики Таджикистан создан на основании Закона Республики Таджикистан «О нормативных правовых актах», от 30 мая 2017 года, №1414 и Постановления Правительства Республики Таджикистан «О создании и финансировании Интернет-портала правовой информации Республики Таджикистан», от 25 февраля 2017 года, №98.); 
https://jumhuriyat.tj  - сайт официального печатного органа Президента Республики Таджикистан и Правительства Республики Таджикистан «Джумхурият». Издатель — редакция газеты «Джумхурият», учредитель — Президент Республики Таджикистан и Правительство Республики Таджикистан.           
Согласно Постановлению ПРТ от 10 июля 2017 года, №344. определены Единые правила для официальных сайтов министерств и ведомств, местных исполнительных органов государственной власти и органов самоуправления посёлков и дехотов в сети Интернет. Все государственные органы имеют свои интернет-сайты, в которых систематически публикуется различная информация, в т.ч. и их функции. 
Также на сайте Национа́льного информацио́нного аге́нтства Таджикиста́на «Хова́р» (центральное государственное информационное агентство Таджикистана) https://khovar.tj/rus/ систематически раскрывается соответствующая информация 
https://mmk.tj (https://ncz.tj) – сайт Национального центра законодательства при Президенте Республики Таджикистан, 
http://moliya.tj/  - сайт Министерства финансов Республики Таджикистан, https://andoz.tj/  - сайт Налогового комитета при ПРТ
</t>
  </si>
  <si>
    <t>4-й отчет ИПДО стр. 30-31</t>
  </si>
  <si>
    <t xml:space="preserve">Cайт Совета ИПДО https://pbo.eiti.tj/otchyetii-ipdo-tadzheekeestana;                         Сайт Минфина http://moliya.tj/Admin/Documents/GetFile/232;  </t>
  </si>
  <si>
    <t xml:space="preserve">Отчетность ИПДО </t>
  </si>
  <si>
    <t>4-ый отчет ИПДОстр.30</t>
  </si>
  <si>
    <t>4-й отчет ИПДО стр.30</t>
  </si>
  <si>
    <r>
      <t xml:space="preserve">4-ый отчет ИПДО                        -       стр.30 - В соответствии с главой 12 п.1 «Положения о лицензировании отдельных видов деятельности» передача лицензии другому физическому или юридическому лицу запрещается.               </t>
    </r>
    <r>
      <rPr>
        <i/>
        <sz val="11"/>
        <color rgb="FFFF0000"/>
        <rFont val="Franklin Gothic Book"/>
        <family val="2"/>
        <charset val="204"/>
      </rPr>
      <t xml:space="preserve">             </t>
    </r>
    <r>
      <rPr>
        <i/>
        <sz val="11"/>
        <rFont val="Franklin Gothic Book"/>
        <family val="2"/>
        <charset val="204"/>
      </rPr>
      <t xml:space="preserve">Ср. 26 - В  Распоряжении Правительства по выдачи каждой лицензии установлено, что передача и переуступка прав, предусмотренных настоящей лицензией, другим физическим и юридическим лицам не допускается,       </t>
    </r>
  </si>
  <si>
    <r>
      <t xml:space="preserve">                                                                             </t>
    </r>
    <r>
      <rPr>
        <i/>
        <sz val="11"/>
        <rFont val="Franklin Gothic Book"/>
        <family val="2"/>
        <charset val="204"/>
      </rPr>
      <t>Отклонений нет                                               4-ый отчет ИПДО стр.30</t>
    </r>
  </si>
  <si>
    <t>4-ый отчет ИПДО стр.24-25</t>
  </si>
  <si>
    <t>отчетность  ИПДО</t>
  </si>
  <si>
    <t>4-й отчет ИПДО стр.19-26</t>
  </si>
  <si>
    <t>4-ый Отчет ИПДО стр.30</t>
  </si>
  <si>
    <t>4 отчет ИПДО - стр. 30</t>
  </si>
  <si>
    <r>
      <t xml:space="preserve"> </t>
    </r>
    <r>
      <rPr>
        <i/>
        <sz val="11"/>
        <rFont val="Franklin Gothic Book"/>
        <family val="2"/>
        <charset val="204"/>
      </rPr>
      <t xml:space="preserve">     4-й отчет ИПДО стр.30</t>
    </r>
  </si>
  <si>
    <r>
      <t xml:space="preserve">  </t>
    </r>
    <r>
      <rPr>
        <i/>
        <sz val="11"/>
        <rFont val="Franklin Gothic Book"/>
        <family val="2"/>
        <charset val="204"/>
      </rPr>
      <t xml:space="preserve">  4-й отчет ИПДО стр.30</t>
    </r>
  </si>
  <si>
    <t xml:space="preserve">  4-й Отчет ИПДО ,                           стр. 30 - В соответствии с главой 12 п.1 «Положения о лицензировании отдельных видов деятельности» передача лицензии другому физическому или юридическому лицу запрещается.     Стр. 26 - В  Распоряжении Правительства по выдачи каждой лицензии установлено, что передача и переуступка прав, предусмотренных настоящей лицензией, другим физическим и юридическим лицам не допускается,     </t>
  </si>
  <si>
    <t>Отклонений нет                                  4-й отчет ИПДО стр.30</t>
  </si>
  <si>
    <t>4-й отчет ИПДО стр.24-25</t>
  </si>
  <si>
    <r>
      <t>4-й отчет ИПДО, ст</t>
    </r>
    <r>
      <rPr>
        <i/>
        <sz val="11"/>
        <rFont val="Franklin Gothic Book"/>
        <family val="2"/>
        <charset val="204"/>
      </rPr>
      <t>р.19-26</t>
    </r>
  </si>
  <si>
    <t xml:space="preserve">В соответствии с главой 12 п.1 «Положения о лицензировании отдельных видов деятельности» передача лицензии другому физическому или юридическому лицу запрещается.   </t>
  </si>
  <si>
    <t>4-й Отчет ИПДО стр.26-30</t>
  </si>
  <si>
    <r>
      <t xml:space="preserve">Всего за отчетный период 2019-2021 годы - 46 лицензии.    </t>
    </r>
    <r>
      <rPr>
        <i/>
        <sz val="11"/>
        <color rgb="FFFF0000"/>
        <rFont val="Franklin Gothic Book"/>
        <family val="2"/>
        <charset val="204"/>
      </rPr>
      <t xml:space="preserve"> </t>
    </r>
    <r>
      <rPr>
        <i/>
        <sz val="11"/>
        <color rgb="FF000000"/>
        <rFont val="Franklin Gothic Book"/>
        <family val="2"/>
      </rPr>
      <t xml:space="preserve">           В том числе:               Геологоразведка                       2019г - 13 лицензий     </t>
    </r>
    <r>
      <rPr>
        <i/>
        <sz val="11"/>
        <color rgb="FFFF0000"/>
        <rFont val="Franklin Gothic Book"/>
        <family val="2"/>
        <charset val="204"/>
      </rPr>
      <t xml:space="preserve">     </t>
    </r>
    <r>
      <rPr>
        <i/>
        <sz val="11"/>
        <color rgb="FF000000"/>
        <rFont val="Franklin Gothic Book"/>
        <family val="2"/>
      </rPr>
      <t xml:space="preserve">                  2020г. - 3 лицензий                             2021г. -7 лицензий.</t>
    </r>
    <r>
      <rPr>
        <i/>
        <sz val="11"/>
        <color rgb="FF000000"/>
        <rFont val="Franklin Gothic Book"/>
        <family val="2"/>
      </rPr>
      <t xml:space="preserve">
На добычу:                            
2019г.- 4  лицензии                             2020г. - 6 лицензий                
2021г. - 13 лицензий                         </t>
    </r>
    <r>
      <rPr>
        <i/>
        <sz val="11"/>
        <color rgb="FF000000"/>
        <rFont val="Franklin Gothic Book"/>
        <family val="2"/>
      </rPr>
      <t xml:space="preserve">                               </t>
    </r>
  </si>
  <si>
    <t>да</t>
  </si>
  <si>
    <t>Отчетность ИПДО и                                                 систематичекое раскрытие</t>
  </si>
  <si>
    <t>отчет ИПДО</t>
  </si>
  <si>
    <t>4-й отчет ИПДО приложение №4</t>
  </si>
  <si>
    <t>отчетность ИПДО систематическое раскрытие</t>
  </si>
  <si>
    <t>4-й отчет ИПДО приложение №6</t>
  </si>
  <si>
    <t xml:space="preserve"> В соответствии с Требованием 2.3.b Стандарта ИПДО Таджикистан с 2015 года ведет общедоступные реестры с информацией по всем действующим лицензиям на добычу и геологоразведку, в которых частично представлена K17информация из текста лицензий, в частности, о держателе (держателях лицензии; серия, номер лицензии; срок действия лицензии; название добываемого сырья; местоположения лицензионных участков и размеры лицензионных участков.
- Реестр (полный список) граждан (физических лиц), получивших разрешение на добычу россыпных полезных ископаемых старательским и вольноприносительским способами представлен на сайте Министерства финансов РТ (http://www.adlia.tj/show_doc.fwx?rgn=7298#A000000002)- стр. 31 Отчета ИПДО
</t>
  </si>
  <si>
    <t>4-й отчет приложения №4,5</t>
  </si>
  <si>
    <t>4-й отчет ИПДО приложение №9</t>
  </si>
  <si>
    <t>Отчетность ИПДО                            систематическое раскрытие</t>
  </si>
  <si>
    <t>4-й отчет ИПДО приложение №8</t>
  </si>
  <si>
    <r>
      <t xml:space="preserve">Отчетность ИПДО   </t>
    </r>
    <r>
      <rPr>
        <i/>
        <sz val="11"/>
        <rFont val="Franklin Gothic Book"/>
        <family val="2"/>
        <charset val="204"/>
      </rPr>
      <t xml:space="preserve">                                                         и систематичекое раскрытие</t>
    </r>
  </si>
  <si>
    <t xml:space="preserve">4-й отчет ИПДО приложение №8 </t>
  </si>
  <si>
    <r>
      <t xml:space="preserve">Отчетность  ИПДО                                                       </t>
    </r>
    <r>
      <rPr>
        <i/>
        <sz val="11"/>
        <rFont val="Franklin Gothic Book"/>
        <family val="2"/>
        <charset val="204"/>
      </rPr>
      <t>и систематичекое раскрытие</t>
    </r>
  </si>
  <si>
    <t>4-й отчет ИПДО стр.31,33</t>
  </si>
  <si>
    <t>Преимущественно выполнено</t>
  </si>
  <si>
    <t>Отчетность ИПДО                                                                     и систематическое раскрытие</t>
  </si>
  <si>
    <t xml:space="preserve">4-ый Отчет ИПДО
стр. 35-36
- Согласно законодательству Таджикистана, недропользователь, получивший лицензию на право пользования недрами, обязан заключить контракт на недропользование в соответствии с «Правилами определения размеров подписного бонуса, размеров бонуса коммерческого обнаружения и заключения контрактов на недропользование», утвержденными Постановлением ПРТ от 30 августа 2011 г. №426. Данный контракт заключается между уполномоченным органом по заключению контрактов и недропользователем. Уполномоченным органом по заключению контрактов является Главное управление геологии при Правительстве Республике Таджикистан.
В Главном управлении геологии ведется реестр заключенных контрактов, которые являются дополнением к лицензии и в них определяется исключительно налоговый режим для недропользователя. В частности, дается перечень компаний и размеры подписного бонуса, бонуса коммерческого обнаружения и роялти.
Полный реестр контрактов, заключенных Главным управлением геологии за 2019-2021 годы, представлен в приложении №8 4-ого Отчета ИПДО. В реестр входят все контракты, в том числе и на общераспространенные полезные ископаемые, которые заключило Главное управление геологии. 
Открытый доступ к информации Реестра можно получить из приложения 8 настоящем Отчете ИПДО на сайтах Советах ИПДО, Минфина РТ, Коалиции ГО.
- В Таджикистане действуют следующие законодательные акты, регулирующие деятельность в области разведки и добычи нефти, газа и минеральных ископаемых.
• Закон РТ «О Соглашениях о разделе продукции» 
• Закон РТ «Об инвестиционных соглашениях» 
• Закон РТ «О концессиях»
В отчетный период 2019-2021гг. Договоры концессии в сфере недропользования и Соглашениях о разделе продукции не были заключены. (стр.36)
Государственный комитет по инвестициям и государственному имуществу Республики Таджикистан ведет реестр всех подписанных инвестиционных соглашений между Правительством Республики Таджикистан и компаниями. Информация о реестре всех подписанных инвестиционных соглашений размещена на https://investcom.tj/investment/activity/15- feristi-sozishnomaoi-sarmojaguzor.html (стр.38).
Реестр Инвестиционных соглашений за отчетный период приводится в приложении №9 Отчета ИПДО (стр.39). В 2021 году в добывающем секторе инвестиционные соглашения не были заключены.
Правительство Республики Таджикистан постоянно уделяет внимание политике по раскрытию Соглашений и контрактов, подписанных между Правительством страны и компаниями, в т.ч. регулирующих геологоразведочные работы и добычу полезных ископаемых. 
Так, на сайте Государственного комитета по инвестициям и государственному имуществу имеется Резюме на проекты с целью привлечения инвестиций и информацию можно найти на https://investcom.tj/investment/activity/15- feristi-sozishnomaoi-sarmojaguzor.html. https://investcom.tj/investment/activity/16-rihati-loiaoi-tioratie-ki-ba-sarmojai-mustaim-niez-dorand.html.
</t>
  </si>
  <si>
    <t>Отчетность ИПДО                                                       и систематическое раскрытие</t>
  </si>
  <si>
    <t>2-й отчет ИПДО приложение 4;                            3-й отчет ИПДО приложение 3;                           4-й отчет ИПДО приложение 6</t>
  </si>
  <si>
    <t>сайты Совета ИПДО и минфина</t>
  </si>
  <si>
    <t>Отчетность ИПДО  систематическое раскрытие</t>
  </si>
  <si>
    <t>Отчетность ИПДО систематическое раскрытие</t>
  </si>
  <si>
    <t>4-й отчет ИПДО приложение 6</t>
  </si>
  <si>
    <t xml:space="preserve">ОтчетИПДО </t>
  </si>
  <si>
    <t>Отчет ИПДО</t>
  </si>
  <si>
    <t>Размеры лицензионного участка недр:</t>
  </si>
  <si>
    <t>2-й отчет ИПДО приложения 2,3,5-9                       3-й отчет ИПДО приложения 1,2                       4-й отчет ИПДО приложения 4,5,7</t>
  </si>
  <si>
    <t>2-й отчет ИПДО приложения 2,3,5-9                         3-й отчет ИПДО приложения 1,2                       4-й отчет ИПДО приложения 4,5,7</t>
  </si>
  <si>
    <t>4-й отчет ИПДО приложения 4,5,7</t>
  </si>
  <si>
    <t>2-й отчет ИПДО  прилож.2,3, 5-9 ;                     3-й отчет ИПДО  приложения1,2;                      4-й отчет ИПДО  приложения 4,5,7</t>
  </si>
  <si>
    <t xml:space="preserve">Cайт Совета ИПДО https://pbo.eiti.tj/otchyetii-ipdo-tadzheekeestana;                                             Сайт Минфина http://moliya.tj/Admin/Documents/GetFile/232;  </t>
  </si>
  <si>
    <t>https://moliya.tj/Documents/Index/265</t>
  </si>
  <si>
    <t>все виды латежей государству включаются в доходную часть государственного бюджета</t>
  </si>
  <si>
    <t xml:space="preserve">http://moliya.tj/Documents/Index/178  </t>
  </si>
  <si>
    <t xml:space="preserve">https://moliya.tj/Documents/Index/265 </t>
  </si>
  <si>
    <t xml:space="preserve">https://moliya.tj/Documents/Index/65  </t>
  </si>
  <si>
    <t xml:space="preserve">https://moliya.tj/Documents/Index/264 </t>
  </si>
  <si>
    <t xml:space="preserve">         2-ой Отчет ИПДО, стр. 7-8, 13-20               4-ый Отчет ИПДО, стр. 7, 11, 13 - 14, 16-17</t>
  </si>
  <si>
    <t xml:space="preserve">               2-0й Отчет ИПДО, стр. 14 - 17     4-ый Отчет ИПДО, стр. 7, 11</t>
  </si>
  <si>
    <t xml:space="preserve">        2-ой Отчет ИПДО, стр. 7-8, 13-20         4-ый Отчет ИПДО, стр. 7, 11- 14, 16-17</t>
  </si>
  <si>
    <t xml:space="preserve">          2-0й Отчет ИПДО, стр. 14 - 17                  4-ый Отчет ИПДО, стр. 7, 11</t>
  </si>
  <si>
    <t xml:space="preserve">4-ый Отчет ИПДО, стр.11 - 19 </t>
  </si>
  <si>
    <t xml:space="preserve">4-ый Отчет ИПДО, стр. 11- 16, 17 - 18 </t>
  </si>
  <si>
    <t>4-й отчет ИПДО стр. 20 - 26</t>
  </si>
  <si>
    <t>2-й отчет ИПДО стр.40-46, прилож.2,3,5-9 ;                                                                                          3-йотчет ИПДО стр.16-24, приложения1,2;       4-й отчет ИПДО стр.30, 33, приложения 4,5,7</t>
  </si>
  <si>
    <t>2-й отчет ИПДО приложения 2-9                       3-й отчет ИПДО приложения 1-4                       4-й отчет ИПДО приложения 4, 5, 7</t>
  </si>
  <si>
    <t>2-й отчет ИПДО приложение 4;                            3-й отчет ИПДО приложение 3;                           4-й отчет ИПДО, стр. 30, приложение 6</t>
  </si>
  <si>
    <t>4-й отчет ИПДО стр.34,      стр.36, 37-40</t>
  </si>
  <si>
    <t>Сайт Госкоминвеста https://investcom.tj/investment/activity/15- feristi-sozishnomaoi-sarmojaguzor.html .</t>
  </si>
  <si>
    <t>Реестр контрактов в другом секторе (секторах) — Инвестиционные соглашения</t>
  </si>
  <si>
    <t>Реестр лицензий в другом секторе (секторах)    - геологоразведка</t>
  </si>
  <si>
    <r>
      <t>4-й отчет ИПДО, перечень за 2019-2021 годы,</t>
    </r>
    <r>
      <rPr>
        <i/>
        <sz val="11"/>
        <rFont val="Franklin Gothic Book"/>
        <family val="2"/>
        <charset val="204"/>
      </rPr>
      <t xml:space="preserve"> стр. 34,</t>
    </r>
    <r>
      <rPr>
        <i/>
        <sz val="11"/>
        <color rgb="FF000000"/>
        <rFont val="Franklin Gothic Book"/>
        <family val="2"/>
      </rPr>
      <t xml:space="preserve"> 36, </t>
    </r>
    <r>
      <rPr>
        <i/>
        <sz val="11"/>
        <rFont val="Franklin Gothic Book"/>
        <family val="2"/>
        <charset val="204"/>
      </rPr>
      <t>приложение 8, 9</t>
    </r>
  </si>
  <si>
    <t>2-й отчет ИПДО приложения 8,     4-й Отчет ИПДО, приложение 7</t>
  </si>
  <si>
    <t>2-й отчет ИПДО приложения 2-8; 3-й отчет ИПДО приложения 1-4; 4-й отчет ИПДО приложения 4-9</t>
  </si>
  <si>
    <t>2-й отчет ИПДО приложение 4;                            3-й отчет ИПДО приложение 3;                          4-й отчет ИПДО приложение 6</t>
  </si>
  <si>
    <t>Сайт ИПДО https://pbo.eiti.tj/             Сайт Минфина http://moliya.tj/</t>
  </si>
  <si>
    <t>Отчет ИПДО за 2019-2021 гг, стр 41-42</t>
  </si>
  <si>
    <t xml:space="preserve">                                                            Отчет ИПДО за 2015-2016 гг, стр. 47-48; Отчет ИПДО за 2019-2021 гг, стр 40-41</t>
  </si>
  <si>
    <t>Отчет ИПДО за 2019-2021 гг, стр 43-48</t>
  </si>
  <si>
    <t>4 Отчет ИПДО, стр.86-87</t>
  </si>
  <si>
    <t>Отчет ИПДО за 2019-2021 гг, стр 77-79</t>
  </si>
  <si>
    <t>Отчет ИПДО за 2015-2016 гг, стр 120-121                           Отчет ИПДО за 2019-2021 гг, стр 77-79</t>
  </si>
  <si>
    <t>2-0й Отчет ИПДО стр. 42                4-й отчет ИПДО стр.34</t>
  </si>
  <si>
    <t xml:space="preserve">  2-ой Отчет ИПДО, стр.72,                 4-й отчет ИПДО, стр. 45-46 таблица 2.6.2, стр. 62-63 таблица 2.8.6, стр. 68 таблица 2.8.13, стр. 71</t>
  </si>
  <si>
    <t xml:space="preserve">2-й отчет ИПДО стр.53-72                   4  -й Отчет ИПДО стр.48, 68, 69, 70, 71-73     </t>
  </si>
  <si>
    <t xml:space="preserve">стр. 56, 66-71   4 Национального отчета ИПДО </t>
  </si>
  <si>
    <t xml:space="preserve">стр.56; 58-61;  67--70                                    4 Национального отчета ИПДО </t>
  </si>
  <si>
    <t xml:space="preserve">стр.69  4 Национального отчета ИПДО </t>
  </si>
  <si>
    <t xml:space="preserve">стр.68, 69  4 Национального отчета ИПДО </t>
  </si>
  <si>
    <t xml:space="preserve">стр.68  4 Национального отчета ИПДО </t>
  </si>
  <si>
    <t>тонн                                                                                         кг</t>
  </si>
  <si>
    <t>стр.67 - 68   4го Нац.отчета ИПДО</t>
  </si>
  <si>
    <t>стр.67 - 68    4го Нац.отчета ИПДО</t>
  </si>
  <si>
    <t>стр.70    4го Нац.отчета ИПДО</t>
  </si>
  <si>
    <t>стр.69   4го Нац.отчета ИПДО</t>
  </si>
  <si>
    <t>стр.69    4го Нац.отчета ИПДО</t>
  </si>
  <si>
    <t>4 Нац. Отчет ИПДО стр.74</t>
  </si>
  <si>
    <t>4 нац. Отчет ИПДО стр.75</t>
  </si>
  <si>
    <t>2020г-690млн.$;                                  11 месяцев 2021г. -710.долл.</t>
  </si>
  <si>
    <t>4 нац. Отчет ИПДО стр. 75</t>
  </si>
  <si>
    <t>Отчет ИПДО за 2015-2016 гг, стр 120-121                           Отчет ИПДО за 2019-2021 гг, стр 78-79</t>
  </si>
  <si>
    <t>4 Отчет ИПДО, стр.87</t>
  </si>
  <si>
    <t xml:space="preserve">стр.54-55    4го Нац. Отчета по ИПДО; </t>
  </si>
  <si>
    <r>
      <t xml:space="preserve">Объем ВВП на стр.55  4го Национального отчета ИПДО. Систематическое раскрытие информации  по добыче полезных ископаемых  закрытым или открытым способом в открытой печати не наблюдается, </t>
    </r>
    <r>
      <rPr>
        <i/>
        <sz val="11"/>
        <rFont val="Franklin Gothic Book"/>
        <family val="2"/>
        <charset val="204"/>
      </rPr>
      <t xml:space="preserve">но в Министерстве промышленности и новых технологий такая информация есть по добыче угля, которая отражена на стр.67   4го Национального отчета ИПДО   </t>
    </r>
    <r>
      <rPr>
        <i/>
        <sz val="11"/>
        <color rgb="FF000000"/>
        <rFont val="Franklin Gothic Book"/>
        <family val="2"/>
      </rPr>
      <t xml:space="preserve"> </t>
    </r>
  </si>
  <si>
    <t>В 2016г. неформальным сектором произведено/продано государству 1663 кг золота на сумму 328,5 тыс. сомони (US$ 33,8 тыс.) ,   серебра - 0,992 кг, на сумму 3 304 сомони; рубина - 7,793 г, на сумму 5 447 сомони; других драгметаллов - 3923,92 г, на сумму 530 471 сомони .  За 2019 год у старателей приобретено 4,5 кг. золота .В 2020г. золота на сумму-614тыс.долл.</t>
  </si>
  <si>
    <t>стрю72-73 4го Нац. Отчета по ИПДО; Положение на рынке труда в Республике Таджикистан в аспекте неформальной занятости в последний раз было изучено благодаря результатам обследования рабочей силы, проведенного с 20 июля по 20 августа 2016 года при реализации  проекта «Реализация национальной стратегии развития  статистики ECASTAT  № TF017852 при финансовой поддержке Всемирного Банка.  Сейчас такого обследования не ведется, поэтому объема добычи неформальной занятостью показать не удается и ее долю в общем объеме добычи в горнодобывающем секторе</t>
  </si>
  <si>
    <t>Общий объем ВВП составил в 2019-79109,8; в 2020-83958,3; 2021-101076,3млн.сом.;  в сельском хозяйстве в  2019г. -16507,9; 2020г.-19050,5 и в  2021г.-22690,7 млн.сом.; в горнодоб.промышленности в 2019г.-2642,3; 2020г.-2410,7; 2021г.-4669,7млн.сом.;   в обрабатыв.пром. в 2019г.-10626,3; 2020г.-13119,2; 2021г.-15160,3млн.сом.;   обеспечение эл/эн,газом,паром, концентр.воздухом;водоснабжение и очистка: в 2019г.-99,7; 2020-91,3 2021-119,5млн.сом.; строительство  в 2019г. -9281,6; 2020-8863,7 и в 2021-11417,3млн.сом.;                                               оптовая и розничная торговля: в 2019г.-8764,1; 2020г.-8978,4; 2021г. -10956млн.сом.;                      транспортная деятельность и хранение грузов: в 2019г.-4829,2;  2020г. - 3818,8 ; 2021г.- 3735млн.ссом.; образование в 2019г.-3752,6; 2020г.-4086,8; 2021г.-4778,7млн.сом.; здравоохранении в 201г.9-1651,2; в 2020г.-1842,9 и 2021-2072,3млн.сом. и др.</t>
  </si>
  <si>
    <t>стр.55  4го Национального отчета по ИПДО</t>
  </si>
  <si>
    <t xml:space="preserve">стр.75   4-го Отчета ИПДО; </t>
  </si>
  <si>
    <t xml:space="preserve">стр.56-57  4-го нац отчета.;                        </t>
  </si>
  <si>
    <r>
      <t xml:space="preserve"> Cайт Совета ИПДО https://pbo.eiti.tj/otchyetii-ipdo-tadzheekeestana;                         сайт Минфина http://moliya.tj/Admin/Documents/GetFile/232;               </t>
    </r>
    <r>
      <rPr>
        <i/>
        <sz val="11"/>
        <color rgb="FFFF0000"/>
        <rFont val="Franklin Gothic Book"/>
        <family val="2"/>
        <charset val="204"/>
      </rPr>
      <t xml:space="preserve"> </t>
    </r>
    <r>
      <rPr>
        <i/>
        <sz val="11"/>
        <color rgb="FF000000"/>
        <rFont val="Franklin Gothic Book"/>
        <family val="2"/>
      </rPr>
      <t xml:space="preserve">  </t>
    </r>
  </si>
  <si>
    <t>Tajikistan</t>
  </si>
  <si>
    <t>ООО "Эковис"</t>
  </si>
  <si>
    <t>https://eiti.org/sites/default/files/2023-06/2019-2021%20EITI%20Report_0.pdf</t>
  </si>
  <si>
    <t>Нег</t>
  </si>
  <si>
    <t>Да, систематическое раскрытие данных</t>
  </si>
  <si>
    <t>https://stat.tj/ru</t>
  </si>
  <si>
    <t>&lt; Другой сектор &gt;</t>
  </si>
  <si>
    <t>Частично</t>
  </si>
  <si>
    <t>Рустамов Бахтиёр</t>
  </si>
  <si>
    <t>bakhtiyor.rustamov@ecovis.tj</t>
  </si>
  <si>
    <t>тольки в аггрегированном виде</t>
  </si>
  <si>
    <t>не являктся исчерпывающей</t>
  </si>
  <si>
    <t>раскрыта в соответствии с требованием 4.9</t>
  </si>
  <si>
    <t xml:space="preserve">В связи с тем, что из республиканского бюджета предоставляются трансферты в местные бюджеты, без выделения их в зависимости от вида налога или платежа, получаемых от ДО или других секторов экономики, данное требование не применимо к Таджикистану в рамках данного Отчета. </t>
  </si>
  <si>
    <t xml:space="preserve">Данное требование поощряется и не оценивается. </t>
  </si>
  <si>
    <t xml:space="preserve">Неприменимо </t>
  </si>
  <si>
    <t xml:space="preserve">2019-240,5млн.долл;                             2020-131,2млн.долл;                            2021-342,2млн.долл  </t>
  </si>
  <si>
    <t>Инвестиции—добывающий сектор</t>
  </si>
  <si>
    <t xml:space="preserve">стр.76-77  4-го нац отчета по ИПДО; </t>
  </si>
  <si>
    <t>4-й отчет ИПДО стр.48-53</t>
  </si>
  <si>
    <t>2019-0,7                                                                                2020-0,7                                                                                    2021-0,8</t>
  </si>
  <si>
    <t>2018г. - 6,4тонн                                                                      2019г.  -  8,1тонн.                                      Непромышленная добыча золота                                      2016г - 1663кг;                                                                     2019-г.  4,5кг</t>
  </si>
  <si>
    <r>
      <t xml:space="preserve">Частично выполнено и  отражено на стр.70, 71 и 73 4го Национального отчета;                                           </t>
    </r>
    <r>
      <rPr>
        <i/>
        <sz val="10"/>
        <rFont val="Franklin Gothic Book"/>
        <family val="2"/>
        <charset val="204"/>
      </rPr>
      <t xml:space="preserve">Подготовлен проект Указа Президента РТ о раскрытии секретных данных по экспорту драг.металлов, который находится на рассмотрении ИАП РТ </t>
    </r>
  </si>
  <si>
    <r>
      <t xml:space="preserve">Частично выполнено и отражено на стр. 73   4го Нац.отчета ИПДО по отдельным крупным предприятиям. </t>
    </r>
    <r>
      <rPr>
        <i/>
        <sz val="10"/>
        <rFont val="Franklin Gothic Book"/>
        <family val="2"/>
        <charset val="204"/>
      </rPr>
      <t xml:space="preserve">Подготовлен проект Указа Президента РТ о раскрытии секретных данных по экспорту драг.металлов, который находится на рассмотрении ИАП РТ </t>
    </r>
  </si>
  <si>
    <r>
      <t xml:space="preserve">Частично выполнено, </t>
    </r>
    <r>
      <rPr>
        <i/>
        <sz val="10"/>
        <rFont val="Franklin Gothic Book"/>
        <family val="2"/>
        <charset val="204"/>
      </rPr>
      <t xml:space="preserve">подготовлен проект Указа Президента РТ о раскрытии секретных данных по экспорту драг.металлов, который находится на рассмотрении ИАП РТ </t>
    </r>
  </si>
  <si>
    <t xml:space="preserve"> Отражены в 3й национальном отчете за 2017 и 2018г., стр.36</t>
  </si>
  <si>
    <t>2019-2027,8                                                          2020-2029,1                                                          2021-2088,7</t>
  </si>
  <si>
    <t>2019-327839,5                                                             2020-379998,2                                                                      2021-406225,4</t>
  </si>
  <si>
    <t>Отчетность ИПДО   и                                систематическое раскрытие</t>
  </si>
  <si>
    <r>
      <t>С</t>
    </r>
    <r>
      <rPr>
        <i/>
        <sz val="10"/>
        <rFont val="Franklin Gothic Book"/>
        <family val="2"/>
        <charset val="204"/>
      </rPr>
      <t xml:space="preserve">огласно статье 16 «Сведения в области экономики, финансов, промышленности, науки и техники, относимые к государственным секретам» ЗРТ «О государственных секретах», информация об объеме золотовалютного резерва, раскрывающая прогнозные данные о производстве золота за период от одного года и более в натуральном выражении в целом по Республике Таджикистан; о плановых объемах импорта или экспорта в натуральном или денежном выражении золота, серебра, драгоценных камней в целом по Республике Таджикистан, является секретной. В связи с этим Советом ИПДО инициирован вопрос подготовки проекта Указа Президента РТ о рассекречивании этих данных. </t>
    </r>
  </si>
  <si>
    <r>
      <t xml:space="preserve">стр.76 4го Национального отчета ИПДО;                 </t>
    </r>
    <r>
      <rPr>
        <i/>
        <sz val="10"/>
        <rFont val="Franklin Gothic Book"/>
        <family val="2"/>
        <charset val="204"/>
      </rPr>
      <t xml:space="preserve">Частично выполнено, подготовлен проект Указа Президента РТ о раскрытии секретных данных по экспорту </t>
    </r>
    <r>
      <rPr>
        <i/>
        <sz val="10"/>
        <color rgb="FF000000"/>
        <rFont val="Franklin Gothic Book"/>
        <family val="2"/>
      </rPr>
      <t xml:space="preserve">драг.металлов, который находится на рассмотрении ИАП РТ </t>
    </r>
  </si>
  <si>
    <t xml:space="preserve">Частично выполнено, подготовлен проект Указа Президента РТ о раскрытии секретных данных по экспорту драг.металлов, который находится на рассмотрении ИАП РТ </t>
  </si>
  <si>
    <t>2019-18225                                             2020-4701;                                              2021-33859</t>
  </si>
  <si>
    <t>2019-417                                                  2020-140                                                 2021-608</t>
  </si>
  <si>
    <t>2019-10067                                             2020-3975                                               2021-22394</t>
  </si>
  <si>
    <t>2019-178104                                          2020-7655                                               2021- 50418</t>
  </si>
  <si>
    <t>2019-96884                                             2020-61513                                            2021-82658</t>
  </si>
  <si>
    <t>2019-117520                                          2020-77956                                             2021-136362</t>
  </si>
  <si>
    <t>2019-179607                                          2020-108161                                          2021-156665</t>
  </si>
  <si>
    <t>2019-128544                                          2020-57755                                             2021- 140822</t>
  </si>
  <si>
    <t>2019г. - 11,687.0               2020г. - 19,246.0               2021г. - 66,610.8</t>
  </si>
  <si>
    <t>2019г. - 11,687.0               2020г. - 19,246.0                2021г. - 66,610.8</t>
  </si>
  <si>
    <t>2019г. -  10,534.2               2020г. -  16,468.7               2021г. - 21,498.9</t>
  </si>
  <si>
    <t xml:space="preserve">2019 г.- $17680,             2020г. - $66000,             2021г. - $66700         </t>
  </si>
  <si>
    <t>ВВП:                                                    2019г-79109,8;                                      2020г.- 83958,3;                                          2021г.-101076,3 млн.сом.                                    в ценах соответствующих лет</t>
  </si>
  <si>
    <t xml:space="preserve">  2019-17800,0 млн.сом.;                             2020- 23577,53млн.сом.                             2021- 27645,79млн.сом</t>
  </si>
  <si>
    <t>2019-1184,4млн.сом;                               2020г.-1305,2млн.сом;                                2021-  1871,4 млн.сом</t>
  </si>
  <si>
    <t xml:space="preserve">2019-713,886тыс.долл;                               2020-303,232тыс.долл;                              2021-951,855тыс.долл..                               </t>
  </si>
  <si>
    <t>2019-1174,4 млн.долл;                         2020-1406,9 млн.долл.                               2021-2149,6млн.долл</t>
  </si>
  <si>
    <t>стр. 56-57   4го Нац отчета по ИПДО</t>
  </si>
  <si>
    <t>стр.56-57  4го Нац. Отчета ИПДО</t>
  </si>
  <si>
    <t>2019-607,1млн.долл;                            2020-428,454млн.долл;                               2021-718,3млн.долл.</t>
  </si>
  <si>
    <t>Данное требование не применимо в Таджикистане</t>
  </si>
  <si>
    <t xml:space="preserve">Информация по данному требованию доступна на шаблоне Tajikistan Summary Data 2019, 2020, 2021  https://pbo.eiti.tj/otchyetii-ipdo-tadzheekeestana </t>
  </si>
  <si>
    <t xml:space="preserve">Преимущественно выполнено </t>
  </si>
  <si>
    <t>Неприменимо /</t>
  </si>
  <si>
    <t>Отчет ИПДО 2015-2016 года
подтверждает, что ГП от имени правительства не собирают доходы других добывающих компаний.
Отчет раскрывает подробности о дивидендах, выплачиваемых 7-ю существенными ГП добывающих отраслей. Выплата 10% чистой прибыли была ниже установленного Советом ИПДО порога существенности и, таким образом, осталась нераскрытой.</t>
  </si>
  <si>
    <t>Отчет ИПДО за 2019-2021 гг, стр 133-166</t>
  </si>
  <si>
    <t>Отчет ИПДО за 2019-2021 гг, стр 129-132</t>
  </si>
  <si>
    <t>Отчет ИПДО за 2019-2021 гг, стр 131-132</t>
  </si>
  <si>
    <t>Отчет ИПДО за 2019-2021 гг, стр 130-132</t>
  </si>
  <si>
    <t>нет</t>
  </si>
  <si>
    <t xml:space="preserve"> Частично выполнено </t>
  </si>
  <si>
    <t xml:space="preserve"> Преимущественно выполнено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</si>
</sst>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 #,##0_ ;_ * \-#,##0_ ;_ * &quot;-&quot;??_ ;_ @_ "/>
    <numFmt numFmtId="165" formatCode="yyyy\-mm\-dd"/>
    <numFmt numFmtId="166" formatCode="_ * #,##0.0000_ ;_ * \-#,##0.0000_ ;_ * &quot;-&quot;??_ ;_ @_ "/>
    <numFmt numFmtId="167" formatCode="0.0%"/>
  </numFmts>
  <fonts count="95" x14ac:knownFonts="1">
    <font>
      <sz val="12"/>
      <color theme="1"/>
      <name val="Calibri"/>
      <family val="2"/>
      <scheme val="minor"/>
    </font>
    <font>
      <sz val="12"/>
      <color theme="1"/>
      <name val="Calibri"/>
      <family val="2"/>
      <scheme val="minor"/>
    </font>
    <font>
      <b/>
      <sz val="12"/>
      <color theme="1"/>
      <name val="Calibri"/>
      <family val="2"/>
      <scheme val="minor"/>
    </font>
    <font>
      <b/>
      <sz val="20"/>
      <color theme="1"/>
      <name val="Calibri"/>
      <family val="2"/>
      <scheme val="minor"/>
    </font>
    <font>
      <u/>
      <sz val="12"/>
      <color theme="10"/>
      <name val="Calibri"/>
      <family val="2"/>
      <scheme val="minor"/>
    </font>
    <font>
      <b/>
      <sz val="20"/>
      <color rgb="FF000000"/>
      <name val="Calibri"/>
      <family val="2"/>
      <scheme val="minor"/>
    </font>
    <font>
      <i/>
      <u/>
      <sz val="14"/>
      <color theme="1"/>
      <name val="Franklin Gothic Book"/>
      <family val="2"/>
    </font>
    <font>
      <b/>
      <i/>
      <u/>
      <sz val="14"/>
      <color rgb="FF000000"/>
      <name val="Franklin Gothic Book"/>
      <family val="2"/>
    </font>
    <font>
      <b/>
      <i/>
      <u/>
      <sz val="14"/>
      <color theme="1"/>
      <name val="Franklin Gothic Book"/>
      <family val="2"/>
    </font>
    <font>
      <sz val="11"/>
      <color theme="1"/>
      <name val="Franklin Gothic Book"/>
      <family val="2"/>
    </font>
    <font>
      <i/>
      <sz val="11"/>
      <color rgb="FF000000"/>
      <name val="Franklin Gothic Book"/>
      <family val="2"/>
    </font>
    <font>
      <i/>
      <sz val="11"/>
      <name val="Franklin Gothic Book"/>
      <family val="2"/>
    </font>
    <font>
      <i/>
      <u/>
      <sz val="10.5"/>
      <color theme="10"/>
      <name val="Franklin Gothic Book"/>
      <family val="2"/>
    </font>
    <font>
      <sz val="11"/>
      <color rgb="FF000000"/>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sz val="11"/>
      <color theme="1"/>
      <name val="Franklin Gothic Book"/>
      <family val="2"/>
    </font>
    <font>
      <i/>
      <sz val="11"/>
      <color theme="1"/>
      <name val="Franklin Gothic Book"/>
      <family val="2"/>
    </font>
    <font>
      <i/>
      <sz val="12"/>
      <color theme="1"/>
      <name val="Calibri"/>
      <family val="2"/>
      <scheme val="minor"/>
    </font>
    <font>
      <b/>
      <sz val="11"/>
      <color rgb="FF000000"/>
      <name val="Franklin Gothic Book"/>
      <family val="2"/>
    </font>
    <font>
      <i/>
      <u/>
      <sz val="11"/>
      <color theme="1"/>
      <name val="Franklin Gothic Book"/>
      <family val="2"/>
    </font>
    <font>
      <b/>
      <i/>
      <u/>
      <sz val="11"/>
      <color rgb="FF000000"/>
      <name val="Franklin Gothic Book"/>
      <family val="2"/>
    </font>
    <font>
      <b/>
      <i/>
      <u/>
      <sz val="18"/>
      <color theme="1"/>
      <name val="Franklin Gothic Book"/>
      <family val="2"/>
    </font>
    <font>
      <b/>
      <i/>
      <sz val="11"/>
      <color theme="1"/>
      <name val="Franklin Gothic Book"/>
      <family val="2"/>
    </font>
    <font>
      <u/>
      <sz val="10.5"/>
      <color theme="10"/>
      <name val="Calibri"/>
      <family val="2"/>
    </font>
    <font>
      <u/>
      <sz val="11"/>
      <color theme="10"/>
      <name val="Franklin Gothic Book"/>
      <family val="2"/>
    </font>
    <font>
      <b/>
      <u/>
      <sz val="11"/>
      <color theme="10"/>
      <name val="Franklin Gothic Book"/>
      <family val="2"/>
    </font>
    <font>
      <b/>
      <sz val="18"/>
      <color rgb="FF000000"/>
      <name val="Franklin Gothic Book"/>
      <family val="2"/>
    </font>
    <font>
      <i/>
      <u/>
      <sz val="11"/>
      <color rgb="FF000000"/>
      <name val="Franklin Gothic Book"/>
      <family val="2"/>
    </font>
    <font>
      <b/>
      <sz val="14"/>
      <color rgb="FF000000"/>
      <name val="Franklin Gothic Book"/>
      <family val="2"/>
    </font>
    <font>
      <b/>
      <sz val="11"/>
      <color theme="0"/>
      <name val="Franklin Gothic Book"/>
      <family val="2"/>
    </font>
    <font>
      <sz val="10.5"/>
      <color theme="1"/>
      <name val="Calibri"/>
      <family val="2"/>
    </font>
    <font>
      <b/>
      <sz val="11"/>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sz val="11"/>
      <name val="Franklin Gothic Book"/>
      <family val="2"/>
    </font>
    <font>
      <i/>
      <u/>
      <sz val="11"/>
      <color theme="1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b/>
      <sz val="12"/>
      <color theme="1"/>
      <name val="Franklin Gothic Book"/>
      <family val="2"/>
    </font>
    <font>
      <sz val="10.5"/>
      <color theme="1"/>
      <name val="Franklin Gothic Book"/>
      <family val="2"/>
    </font>
    <font>
      <b/>
      <sz val="16"/>
      <color theme="1"/>
      <name val="Franklin Gothic Book"/>
      <family val="2"/>
    </font>
    <font>
      <b/>
      <i/>
      <u/>
      <sz val="11"/>
      <color rgb="FF0076AF"/>
      <name val="Franklin Gothic Book"/>
      <family val="2"/>
    </font>
    <font>
      <b/>
      <i/>
      <u/>
      <sz val="16"/>
      <color theme="1"/>
      <name val="Franklin Gothic Book"/>
      <family val="2"/>
    </font>
    <font>
      <sz val="12"/>
      <color theme="1"/>
      <name val="Franklin Gothic Book"/>
      <family val="2"/>
    </font>
    <font>
      <sz val="18"/>
      <color theme="1"/>
      <name val="Franklin Gothic Book"/>
      <family val="2"/>
    </font>
    <font>
      <b/>
      <u/>
      <sz val="11"/>
      <color theme="1"/>
      <name val="Franklin Gothic Book"/>
      <family val="2"/>
    </font>
    <font>
      <b/>
      <u/>
      <sz val="11"/>
      <name val="Franklin Gothic Book"/>
      <family val="2"/>
    </font>
    <font>
      <i/>
      <u/>
      <sz val="12"/>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u/>
      <sz val="11"/>
      <color rgb="FF0076AF"/>
      <name val="Franklin Gothic Book"/>
      <family val="2"/>
    </font>
    <font>
      <i/>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sz val="11"/>
      <color theme="1"/>
      <name val="Calibri"/>
      <family val="2"/>
    </font>
    <font>
      <b/>
      <i/>
      <u/>
      <sz val="11"/>
      <color theme="1"/>
      <name val="Franklin Gothic Book"/>
      <family val="2"/>
    </font>
    <font>
      <i/>
      <vertAlign val="superscript"/>
      <sz val="11"/>
      <color rgb="FF000000"/>
      <name val="Franklin Gothic Book"/>
      <family val="2"/>
    </font>
    <font>
      <vertAlign val="superscript"/>
      <sz val="12"/>
      <color theme="1"/>
      <name val="Calibri"/>
      <family val="2"/>
      <scheme val="minor"/>
    </font>
    <font>
      <i/>
      <vertAlign val="superscript"/>
      <sz val="11"/>
      <color theme="1"/>
      <name val="Franklin Gothic Book"/>
      <family val="2"/>
    </font>
    <font>
      <u/>
      <sz val="11"/>
      <color theme="1"/>
      <name val="Franklin Gothic Book"/>
      <family val="2"/>
    </font>
    <font>
      <i/>
      <u/>
      <sz val="14"/>
      <color rgb="FFFF0000"/>
      <name val="Franklin Gothic Book"/>
      <family val="2"/>
    </font>
    <font>
      <i/>
      <sz val="11"/>
      <color theme="1"/>
      <name val="Calibri"/>
      <family val="2"/>
      <scheme val="minor"/>
    </font>
    <font>
      <sz val="10"/>
      <color theme="1"/>
      <name val="Franklin Gothic Book"/>
      <family val="2"/>
    </font>
    <font>
      <i/>
      <sz val="10"/>
      <color rgb="FF000000"/>
      <name val="Franklin Gothic Book"/>
      <family val="2"/>
    </font>
    <font>
      <i/>
      <u/>
      <sz val="10"/>
      <color theme="1"/>
      <name val="Franklin Gothic Book"/>
      <family val="2"/>
    </font>
    <font>
      <i/>
      <sz val="10"/>
      <color theme="1"/>
      <name val="Franklin Gothic Book"/>
      <family val="2"/>
      <charset val="204"/>
    </font>
    <font>
      <sz val="10"/>
      <color theme="1"/>
      <name val="Calibri"/>
      <family val="2"/>
      <scheme val="minor"/>
    </font>
    <font>
      <sz val="10"/>
      <color theme="1"/>
      <name val="Trebuchet MS"/>
      <family val="2"/>
      <charset val="204"/>
    </font>
    <font>
      <sz val="10"/>
      <color rgb="FF000000"/>
      <name val="Franklin Gothic Book"/>
      <family val="2"/>
      <charset val="204"/>
    </font>
    <font>
      <vertAlign val="superscript"/>
      <sz val="10"/>
      <color theme="1"/>
      <name val="Calibri"/>
      <family val="2"/>
      <scheme val="minor"/>
    </font>
    <font>
      <i/>
      <sz val="11"/>
      <color theme="1"/>
      <name val="Franklin Gothic Book"/>
      <family val="2"/>
      <charset val="204"/>
    </font>
    <font>
      <i/>
      <sz val="11"/>
      <color rgb="FFFF0000"/>
      <name val="Franklin Gothic Book"/>
      <family val="2"/>
      <charset val="204"/>
    </font>
    <font>
      <sz val="14"/>
      <color theme="1"/>
      <name val="Times New Roman"/>
      <family val="1"/>
      <charset val="204"/>
    </font>
    <font>
      <i/>
      <sz val="11"/>
      <color rgb="FFFF0000"/>
      <name val="Franklin Gothic Book"/>
      <family val="2"/>
    </font>
    <font>
      <i/>
      <sz val="11"/>
      <name val="Franklin Gothic Book"/>
      <family val="2"/>
      <charset val="204"/>
    </font>
    <font>
      <i/>
      <sz val="10"/>
      <color rgb="FF0070C0"/>
      <name val="Franklin Gothic Book"/>
      <family val="2"/>
      <charset val="204"/>
    </font>
    <font>
      <i/>
      <sz val="11"/>
      <color rgb="FF0070C0"/>
      <name val="Franklin Gothic Book"/>
      <family val="2"/>
      <charset val="204"/>
    </font>
    <font>
      <i/>
      <sz val="10"/>
      <color rgb="FF0070C0"/>
      <name val="Franklin Gothic Book"/>
      <family val="2"/>
    </font>
    <font>
      <i/>
      <sz val="10"/>
      <color rgb="FF000000"/>
      <name val="Franklin Gothic Book"/>
      <family val="2"/>
      <charset val="204"/>
    </font>
    <font>
      <i/>
      <sz val="12"/>
      <name val="Calibri"/>
      <family val="2"/>
      <charset val="204"/>
      <scheme val="minor"/>
    </font>
    <font>
      <sz val="12"/>
      <name val="Calibri"/>
      <family val="2"/>
      <scheme val="minor"/>
    </font>
    <font>
      <i/>
      <sz val="10"/>
      <name val="Franklin Gothic Book"/>
      <family val="2"/>
      <charset val="204"/>
    </font>
    <font>
      <i/>
      <sz val="10"/>
      <name val="Franklin Gothic Book"/>
      <family val="2"/>
    </font>
    <font>
      <sz val="18"/>
      <color theme="1"/>
      <name val="Calibri"/>
      <family val="2"/>
      <scheme val="minor"/>
    </font>
    <font>
      <sz val="20"/>
      <color theme="1"/>
      <name val="Franklin Gothic Book"/>
      <family val="2"/>
    </font>
    <font>
      <sz val="20"/>
      <color theme="1"/>
      <name val="Calibri"/>
      <family val="2"/>
      <scheme val="minor"/>
    </font>
  </fonts>
  <fills count="16">
    <fill>
      <patternFill patternType="none"/>
    </fill>
    <fill>
      <patternFill patternType="gray125"/>
    </fill>
    <fill>
      <patternFill patternType="solid">
        <fgColor theme="4" tint="0.79998168889431442"/>
        <bgColor indexed="64"/>
      </patternFill>
    </fill>
    <fill>
      <patternFill patternType="solid">
        <fgColor rgb="FFF6A70A"/>
        <bgColor indexed="64"/>
      </patternFill>
    </fill>
    <fill>
      <patternFill patternType="solid">
        <fgColor theme="0" tint="-0.249977111117893"/>
        <bgColor indexed="64"/>
      </patternFill>
    </fill>
    <fill>
      <patternFill patternType="solid">
        <fgColor rgb="FFFF7700"/>
        <bgColor indexed="64"/>
      </patternFill>
    </fill>
    <fill>
      <patternFill patternType="solid">
        <fgColor theme="2"/>
        <bgColor indexed="64"/>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7F0E"/>
        <bgColor indexed="64"/>
      </patternFill>
    </fill>
    <fill>
      <patternFill patternType="solid">
        <fgColor rgb="FFF7A516"/>
        <bgColor indexed="64"/>
      </patternFill>
    </fill>
    <fill>
      <patternFill patternType="solid">
        <fgColor rgb="FFFFFF00"/>
        <bgColor indexed="64"/>
      </patternFill>
    </fill>
  </fills>
  <borders count="62">
    <border>
      <left/>
      <right/>
      <top/>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hair">
        <color auto="1"/>
      </right>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thin">
        <color auto="1"/>
      </left>
      <right style="hair">
        <color auto="1"/>
      </right>
      <top/>
      <bottom/>
      <diagonal/>
    </border>
    <border>
      <left style="hair">
        <color auto="1"/>
      </left>
      <right style="hair">
        <color auto="1"/>
      </right>
      <top/>
      <bottom/>
      <diagonal/>
    </border>
    <border>
      <left style="hair">
        <color auto="1"/>
      </left>
      <right style="hair">
        <color auto="1"/>
      </right>
      <top/>
      <bottom style="hair">
        <color auto="1"/>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dashed">
        <color indexed="64"/>
      </bottom>
      <diagonal/>
    </border>
    <border>
      <left style="hair">
        <color auto="1"/>
      </left>
      <right style="hair">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right>
      <top/>
      <bottom style="medium">
        <color indexed="64"/>
      </bottom>
      <diagonal/>
    </border>
    <border>
      <left/>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style="medium">
        <color rgb="FF1BC2EE"/>
      </top>
      <bottom/>
      <diagonal/>
    </border>
    <border>
      <left/>
      <right/>
      <top style="medium">
        <color indexed="64"/>
      </top>
      <bottom/>
      <diagonal/>
    </border>
    <border>
      <left/>
      <right style="thin">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medium">
        <color rgb="FF1BC2EE"/>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top/>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style="thin">
        <color theme="0"/>
      </left>
      <right/>
      <top/>
      <bottom style="thin">
        <color indexed="64"/>
      </bottom>
      <diagonal/>
    </border>
    <border>
      <left/>
      <right/>
      <top style="medium">
        <color indexed="64"/>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rgb="FF1BC2E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8">
    <xf numFmtId="0" fontId="0" fillId="0" borderId="0"/>
    <xf numFmtId="0" fontId="4" fillId="0" borderId="0" applyNumberFormat="0" applyFill="0" applyBorder="0" applyAlignment="0" applyProtection="0"/>
    <xf numFmtId="0" fontId="1" fillId="0" borderId="0"/>
    <xf numFmtId="0" fontId="4" fillId="0" borderId="0" applyNumberFormat="0" applyFill="0" applyBorder="0" applyAlignment="0" applyProtection="0"/>
    <xf numFmtId="0" fontId="25" fillId="0" borderId="0" applyNumberFormat="0" applyFill="0" applyBorder="0" applyAlignment="0" applyProtection="0"/>
    <xf numFmtId="0" fontId="32" fillId="0" borderId="0" applyFont="0" applyFill="0" applyBorder="0" applyAlignment="0" applyProtection="0"/>
    <xf numFmtId="0" fontId="32" fillId="0" borderId="0"/>
    <xf numFmtId="0" fontId="41" fillId="0" borderId="0" applyNumberFormat="0" applyFill="0" applyBorder="0" applyAlignment="0" applyProtection="0"/>
  </cellStyleXfs>
  <cellXfs count="467">
    <xf numFmtId="0" fontId="0" fillId="0" borderId="0" xfId="0"/>
    <xf numFmtId="0" fontId="3" fillId="0" borderId="0" xfId="0" applyFont="1"/>
    <xf numFmtId="0" fontId="5" fillId="0" borderId="0" xfId="0" applyFont="1"/>
    <xf numFmtId="0" fontId="6" fillId="0" borderId="0" xfId="2" applyFont="1" applyAlignment="1">
      <alignment horizontal="left" vertical="center"/>
    </xf>
    <xf numFmtId="0" fontId="7" fillId="0" borderId="0" xfId="2" applyFont="1" applyAlignment="1">
      <alignment horizontal="left" vertical="center"/>
    </xf>
    <xf numFmtId="0" fontId="8" fillId="0" borderId="0" xfId="2" applyFont="1" applyAlignment="1">
      <alignment horizontal="left" vertical="center"/>
    </xf>
    <xf numFmtId="0" fontId="9" fillId="0" borderId="0" xfId="2" applyFont="1" applyAlignment="1">
      <alignment horizontal="left" vertical="center"/>
    </xf>
    <xf numFmtId="0" fontId="10" fillId="3" borderId="3" xfId="2" applyFont="1" applyFill="1" applyBorder="1" applyAlignment="1">
      <alignment vertical="center" wrapText="1"/>
    </xf>
    <xf numFmtId="0" fontId="9" fillId="2" borderId="4" xfId="2" applyFont="1" applyFill="1" applyBorder="1" applyAlignment="1">
      <alignment horizontal="left" vertical="center"/>
    </xf>
    <xf numFmtId="0" fontId="9" fillId="0" borderId="6" xfId="2" applyFont="1" applyBorder="1" applyAlignment="1">
      <alignment horizontal="left" vertical="center"/>
    </xf>
    <xf numFmtId="0" fontId="9" fillId="0" borderId="8" xfId="2" applyFont="1" applyBorder="1" applyAlignment="1">
      <alignment horizontal="left" vertical="center"/>
    </xf>
    <xf numFmtId="0" fontId="10" fillId="3" borderId="8" xfId="2" applyFont="1" applyFill="1" applyBorder="1" applyAlignment="1">
      <alignment vertical="center" wrapText="1"/>
    </xf>
    <xf numFmtId="0" fontId="0" fillId="0" borderId="10" xfId="0" applyBorder="1"/>
    <xf numFmtId="0" fontId="9" fillId="0" borderId="10" xfId="2" applyFont="1" applyBorder="1" applyAlignment="1">
      <alignment horizontal="left" vertical="center"/>
    </xf>
    <xf numFmtId="0" fontId="10" fillId="3" borderId="10" xfId="2" applyFont="1" applyFill="1" applyBorder="1" applyAlignment="1">
      <alignment vertical="center" wrapText="1"/>
    </xf>
    <xf numFmtId="0" fontId="9" fillId="0" borderId="5" xfId="2" applyFont="1" applyBorder="1" applyAlignment="1">
      <alignment horizontal="left" vertical="center"/>
    </xf>
    <xf numFmtId="0" fontId="9" fillId="0" borderId="7" xfId="2" applyFont="1" applyBorder="1" applyAlignment="1">
      <alignment horizontal="left" vertical="center"/>
    </xf>
    <xf numFmtId="0" fontId="0" fillId="0" borderId="8" xfId="0" applyBorder="1" applyAlignment="1">
      <alignment vertical="center" wrapText="1"/>
    </xf>
    <xf numFmtId="0" fontId="9" fillId="0" borderId="9" xfId="2" applyFont="1" applyBorder="1" applyAlignment="1">
      <alignment horizontal="left" vertical="center"/>
    </xf>
    <xf numFmtId="0" fontId="0" fillId="0" borderId="0" xfId="0" applyAlignment="1">
      <alignment horizontal="left"/>
    </xf>
    <xf numFmtId="0" fontId="9" fillId="0" borderId="6" xfId="2" applyFont="1" applyBorder="1" applyAlignment="1">
      <alignment vertical="center"/>
    </xf>
    <xf numFmtId="0" fontId="9" fillId="0" borderId="8" xfId="2" applyFont="1" applyBorder="1" applyAlignment="1">
      <alignment vertical="center"/>
    </xf>
    <xf numFmtId="0" fontId="9" fillId="0" borderId="1" xfId="2" applyFont="1" applyBorder="1" applyAlignment="1">
      <alignment vertical="center"/>
    </xf>
    <xf numFmtId="0" fontId="9" fillId="0" borderId="0" xfId="2" applyFont="1" applyAlignment="1">
      <alignment vertical="center"/>
    </xf>
    <xf numFmtId="0" fontId="9" fillId="0" borderId="3" xfId="2" applyFont="1" applyBorder="1" applyAlignment="1">
      <alignment vertical="center"/>
    </xf>
    <xf numFmtId="0" fontId="10" fillId="0" borderId="8" xfId="2" applyFont="1" applyBorder="1" applyAlignment="1">
      <alignment horizontal="left" vertical="center" wrapText="1" indent="1"/>
    </xf>
    <xf numFmtId="0" fontId="10" fillId="0" borderId="8" xfId="2" applyFont="1" applyBorder="1" applyAlignment="1">
      <alignment horizontal="left" vertical="center" wrapText="1" indent="3"/>
    </xf>
    <xf numFmtId="0" fontId="12" fillId="0" borderId="6" xfId="1" applyFont="1" applyFill="1" applyBorder="1" applyAlignment="1">
      <alignment horizontal="left" vertical="center" wrapText="1"/>
    </xf>
    <xf numFmtId="0" fontId="9" fillId="0" borderId="8" xfId="2" applyFont="1" applyBorder="1" applyAlignment="1">
      <alignment vertical="center" wrapText="1"/>
    </xf>
    <xf numFmtId="0" fontId="10" fillId="0" borderId="8" xfId="2" applyFont="1" applyBorder="1" applyAlignment="1">
      <alignment vertical="center" wrapText="1"/>
    </xf>
    <xf numFmtId="0" fontId="6" fillId="0" borderId="0" xfId="2" applyFont="1" applyAlignment="1">
      <alignment horizontal="left" vertical="center" wrapText="1"/>
    </xf>
    <xf numFmtId="0" fontId="8" fillId="0" borderId="0" xfId="2" applyFont="1" applyAlignment="1">
      <alignment horizontal="left" vertical="center" wrapText="1"/>
    </xf>
    <xf numFmtId="0" fontId="21" fillId="0" borderId="0" xfId="2" applyFont="1" applyAlignment="1">
      <alignment horizontal="left" vertical="center" wrapText="1"/>
    </xf>
    <xf numFmtId="0" fontId="17" fillId="0" borderId="11" xfId="2" applyFont="1" applyBorder="1" applyAlignment="1">
      <alignment horizontal="left" vertical="center" wrapText="1"/>
    </xf>
    <xf numFmtId="0" fontId="20" fillId="0" borderId="12" xfId="2" applyFont="1" applyBorder="1" applyAlignment="1">
      <alignment horizontal="left" vertical="center" wrapText="1"/>
    </xf>
    <xf numFmtId="0" fontId="21" fillId="0" borderId="12" xfId="2" applyFont="1" applyBorder="1" applyAlignment="1">
      <alignment horizontal="left" vertical="center" wrapText="1"/>
    </xf>
    <xf numFmtId="0" fontId="22" fillId="4" borderId="12" xfId="2" applyFont="1" applyFill="1" applyBorder="1" applyAlignment="1">
      <alignment horizontal="left" vertical="center" wrapText="1"/>
    </xf>
    <xf numFmtId="0" fontId="9" fillId="0" borderId="2" xfId="2" applyFont="1" applyBorder="1" applyAlignment="1">
      <alignment vertical="center"/>
    </xf>
    <xf numFmtId="0" fontId="9" fillId="5" borderId="4" xfId="2" applyFont="1" applyFill="1" applyBorder="1" applyAlignment="1">
      <alignment horizontal="left" vertical="center"/>
    </xf>
    <xf numFmtId="0" fontId="9" fillId="2" borderId="8" xfId="2" applyFont="1" applyFill="1" applyBorder="1" applyAlignment="1">
      <alignment vertical="center"/>
    </xf>
    <xf numFmtId="0" fontId="6" fillId="0" borderId="8" xfId="2" applyFont="1" applyBorder="1" applyAlignment="1">
      <alignment horizontal="left" vertical="center"/>
    </xf>
    <xf numFmtId="0" fontId="9" fillId="5" borderId="8" xfId="2" applyFont="1" applyFill="1" applyBorder="1" applyAlignment="1">
      <alignment horizontal="left" vertical="center"/>
    </xf>
    <xf numFmtId="0" fontId="21" fillId="0" borderId="8" xfId="2" applyFont="1" applyBorder="1" applyAlignment="1">
      <alignment horizontal="left" vertical="center" wrapText="1"/>
    </xf>
    <xf numFmtId="0" fontId="9" fillId="5" borderId="10" xfId="2" applyFont="1" applyFill="1" applyBorder="1" applyAlignment="1">
      <alignment horizontal="left" vertical="center"/>
    </xf>
    <xf numFmtId="0" fontId="0" fillId="0" borderId="8" xfId="0" applyBorder="1"/>
    <xf numFmtId="0" fontId="0" fillId="0" borderId="8" xfId="0" applyBorder="1" applyAlignment="1">
      <alignment vertical="center"/>
    </xf>
    <xf numFmtId="0" fontId="17" fillId="0" borderId="0" xfId="2" applyFont="1" applyAlignment="1">
      <alignment horizontal="left" vertical="center" wrapText="1"/>
    </xf>
    <xf numFmtId="0" fontId="22" fillId="4" borderId="0" xfId="2" applyFont="1" applyFill="1" applyAlignment="1">
      <alignment horizontal="left" vertical="center" wrapText="1"/>
    </xf>
    <xf numFmtId="0" fontId="9" fillId="2" borderId="0" xfId="2" applyFont="1" applyFill="1" applyAlignment="1">
      <alignment horizontal="left" vertical="center"/>
    </xf>
    <xf numFmtId="0" fontId="2" fillId="0" borderId="0" xfId="0" applyFont="1"/>
    <xf numFmtId="0" fontId="6" fillId="0" borderId="6" xfId="2" applyFont="1" applyBorder="1" applyAlignment="1">
      <alignment horizontal="left" vertical="center" wrapText="1"/>
    </xf>
    <xf numFmtId="0" fontId="8" fillId="0" borderId="6" xfId="2" applyFont="1" applyBorder="1" applyAlignment="1">
      <alignment horizontal="left" vertical="center" wrapText="1"/>
    </xf>
    <xf numFmtId="0" fontId="7" fillId="0" borderId="8" xfId="2" applyFont="1" applyBorder="1" applyAlignment="1">
      <alignment horizontal="left" vertical="center"/>
    </xf>
    <xf numFmtId="0" fontId="8" fillId="0" borderId="8" xfId="2" applyFont="1" applyBorder="1" applyAlignment="1">
      <alignment horizontal="left" vertical="center"/>
    </xf>
    <xf numFmtId="0" fontId="9" fillId="2" borderId="8" xfId="2" applyFont="1" applyFill="1" applyBorder="1" applyAlignment="1">
      <alignment horizontal="left" vertical="center"/>
    </xf>
    <xf numFmtId="0" fontId="6" fillId="0" borderId="10" xfId="2" applyFont="1" applyBorder="1" applyAlignment="1">
      <alignment horizontal="left" vertical="center"/>
    </xf>
    <xf numFmtId="0" fontId="6" fillId="0" borderId="5" xfId="2" applyFont="1" applyBorder="1" applyAlignment="1">
      <alignment horizontal="left" vertical="center"/>
    </xf>
    <xf numFmtId="0" fontId="7" fillId="0" borderId="6" xfId="2" applyFont="1" applyBorder="1" applyAlignment="1">
      <alignment horizontal="left" vertical="center"/>
    </xf>
    <xf numFmtId="0" fontId="6" fillId="0" borderId="6" xfId="2" applyFont="1" applyBorder="1" applyAlignment="1">
      <alignment horizontal="left" vertical="center"/>
    </xf>
    <xf numFmtId="0" fontId="11" fillId="0" borderId="8" xfId="1" applyFont="1" applyFill="1" applyBorder="1" applyAlignment="1">
      <alignment horizontal="left" vertical="center" wrapText="1" indent="1"/>
    </xf>
    <xf numFmtId="0" fontId="6" fillId="0" borderId="7" xfId="2" applyFont="1" applyBorder="1" applyAlignment="1">
      <alignment horizontal="left" vertical="center"/>
    </xf>
    <xf numFmtId="0" fontId="20" fillId="0" borderId="8" xfId="2" applyFont="1" applyBorder="1" applyAlignment="1">
      <alignment horizontal="left" vertical="center" wrapText="1"/>
    </xf>
    <xf numFmtId="0" fontId="22" fillId="4" borderId="8" xfId="2" applyFont="1" applyFill="1" applyBorder="1" applyAlignment="1">
      <alignment horizontal="left" vertical="center" wrapText="1"/>
    </xf>
    <xf numFmtId="0" fontId="11" fillId="0" borderId="10" xfId="1" applyFont="1" applyFill="1" applyBorder="1" applyAlignment="1">
      <alignment horizontal="left" vertical="center" wrapText="1" indent="1"/>
    </xf>
    <xf numFmtId="0" fontId="11" fillId="0" borderId="8" xfId="1" applyFont="1" applyFill="1" applyBorder="1" applyAlignment="1">
      <alignment horizontal="left" vertical="center" wrapText="1" indent="3"/>
    </xf>
    <xf numFmtId="0" fontId="0" fillId="0" borderId="9" xfId="0" applyBorder="1"/>
    <xf numFmtId="0" fontId="11" fillId="0" borderId="10" xfId="1" applyFont="1" applyFill="1" applyBorder="1" applyAlignment="1">
      <alignment horizontal="left" vertical="center" wrapText="1" indent="3"/>
    </xf>
    <xf numFmtId="0" fontId="21" fillId="0" borderId="10" xfId="2" applyFont="1" applyBorder="1" applyAlignment="1">
      <alignment horizontal="left" vertical="center" wrapText="1"/>
    </xf>
    <xf numFmtId="0" fontId="10" fillId="0" borderId="8" xfId="2" applyFont="1" applyBorder="1" applyAlignment="1">
      <alignment horizontal="left" vertical="center" indent="1"/>
    </xf>
    <xf numFmtId="0" fontId="11" fillId="0" borderId="8" xfId="1" applyFont="1" applyFill="1" applyBorder="1" applyAlignment="1">
      <alignment horizontal="left" vertical="center" wrapText="1"/>
    </xf>
    <xf numFmtId="0" fontId="8" fillId="0" borderId="5" xfId="2" applyFont="1" applyBorder="1" applyAlignment="1">
      <alignment horizontal="left" vertical="center"/>
    </xf>
    <xf numFmtId="0" fontId="8" fillId="0" borderId="7" xfId="2" applyFont="1" applyBorder="1" applyAlignment="1">
      <alignment horizontal="left" vertical="center"/>
    </xf>
    <xf numFmtId="0" fontId="17" fillId="0" borderId="7" xfId="2" applyFont="1" applyBorder="1" applyAlignment="1">
      <alignment horizontal="left" vertical="center"/>
    </xf>
    <xf numFmtId="0" fontId="9" fillId="0" borderId="14" xfId="2" applyFont="1" applyBorder="1" applyAlignment="1">
      <alignment horizontal="left" vertical="center"/>
    </xf>
    <xf numFmtId="0" fontId="9" fillId="0" borderId="15" xfId="2" applyFont="1" applyBorder="1" applyAlignment="1">
      <alignment horizontal="left" vertical="center"/>
    </xf>
    <xf numFmtId="0" fontId="21" fillId="0" borderId="15" xfId="2" applyFont="1" applyBorder="1" applyAlignment="1">
      <alignment horizontal="left" vertical="center" wrapText="1"/>
    </xf>
    <xf numFmtId="0" fontId="10" fillId="3" borderId="15" xfId="2" applyFont="1" applyFill="1" applyBorder="1" applyAlignment="1">
      <alignment vertical="center" wrapText="1"/>
    </xf>
    <xf numFmtId="0" fontId="0" fillId="0" borderId="15" xfId="0" applyBorder="1"/>
    <xf numFmtId="0" fontId="9" fillId="5" borderId="15" xfId="2" applyFont="1" applyFill="1" applyBorder="1" applyAlignment="1">
      <alignment horizontal="left" vertical="center"/>
    </xf>
    <xf numFmtId="0" fontId="11" fillId="0" borderId="15" xfId="1" applyFont="1" applyFill="1" applyBorder="1" applyAlignment="1">
      <alignment horizontal="left" vertical="center" wrapText="1" indent="3"/>
    </xf>
    <xf numFmtId="0" fontId="13" fillId="0" borderId="8" xfId="2" applyFont="1" applyBorder="1" applyAlignment="1">
      <alignment horizontal="left" vertical="center" wrapText="1"/>
    </xf>
    <xf numFmtId="0" fontId="0" fillId="0" borderId="7" xfId="0" applyBorder="1"/>
    <xf numFmtId="0" fontId="9" fillId="0" borderId="7" xfId="0" applyFont="1" applyBorder="1"/>
    <xf numFmtId="0" fontId="9" fillId="0" borderId="8" xfId="0" applyFont="1" applyBorder="1"/>
    <xf numFmtId="0" fontId="21" fillId="0" borderId="8" xfId="2" applyFont="1" applyBorder="1" applyAlignment="1">
      <alignment horizontal="left" vertical="center"/>
    </xf>
    <xf numFmtId="0" fontId="9" fillId="0" borderId="8" xfId="0" applyFont="1" applyBorder="1" applyAlignment="1">
      <alignment wrapText="1"/>
    </xf>
    <xf numFmtId="0" fontId="10" fillId="0" borderId="8" xfId="2" applyFont="1" applyBorder="1" applyAlignment="1">
      <alignment horizontal="left" vertical="center" wrapText="1"/>
    </xf>
    <xf numFmtId="0" fontId="0" fillId="0" borderId="10" xfId="0" applyBorder="1" applyAlignment="1">
      <alignment wrapText="1"/>
    </xf>
    <xf numFmtId="0" fontId="10" fillId="0" borderId="15" xfId="2" applyFont="1" applyBorder="1" applyAlignment="1">
      <alignment horizontal="left" vertical="center" wrapText="1"/>
    </xf>
    <xf numFmtId="0" fontId="2" fillId="0" borderId="7" xfId="0" applyFont="1" applyBorder="1"/>
    <xf numFmtId="0" fontId="2" fillId="0" borderId="9" xfId="0" applyFont="1" applyBorder="1"/>
    <xf numFmtId="0" fontId="22" fillId="0" borderId="8" xfId="2" applyFont="1" applyBorder="1" applyAlignment="1">
      <alignment horizontal="left" vertical="center" wrapText="1"/>
    </xf>
    <xf numFmtId="0" fontId="8" fillId="0" borderId="5" xfId="2" applyFont="1" applyBorder="1" applyAlignment="1">
      <alignment horizontal="left" vertical="center" wrapText="1"/>
    </xf>
    <xf numFmtId="0" fontId="7" fillId="0" borderId="6" xfId="2" applyFont="1" applyBorder="1" applyAlignment="1">
      <alignment horizontal="left" vertical="center" wrapText="1"/>
    </xf>
    <xf numFmtId="0" fontId="10" fillId="0" borderId="8" xfId="2" applyFont="1" applyBorder="1" applyAlignment="1">
      <alignment vertical="center"/>
    </xf>
    <xf numFmtId="0" fontId="18" fillId="0" borderId="8" xfId="0" applyFont="1" applyBorder="1" applyAlignment="1">
      <alignment vertical="center"/>
    </xf>
    <xf numFmtId="0" fontId="18" fillId="0" borderId="8" xfId="0" applyFont="1" applyBorder="1" applyAlignment="1">
      <alignment vertical="center" wrapText="1"/>
    </xf>
    <xf numFmtId="0" fontId="9" fillId="0" borderId="8" xfId="0" applyFont="1" applyBorder="1" applyAlignment="1">
      <alignment vertical="center"/>
    </xf>
    <xf numFmtId="0" fontId="2" fillId="0" borderId="7" xfId="0" applyFont="1" applyBorder="1" applyAlignment="1">
      <alignment vertical="center"/>
    </xf>
    <xf numFmtId="0" fontId="0" fillId="0" borderId="10" xfId="0" applyBorder="1" applyAlignment="1">
      <alignment horizontal="left"/>
    </xf>
    <xf numFmtId="0" fontId="10" fillId="3" borderId="8" xfId="2" applyFont="1" applyFill="1" applyBorder="1" applyAlignment="1">
      <alignment horizontal="center" vertical="center" wrapText="1"/>
    </xf>
    <xf numFmtId="0" fontId="9" fillId="0" borderId="8" xfId="2" applyFont="1" applyBorder="1" applyAlignment="1">
      <alignment horizontal="center" vertical="center"/>
    </xf>
    <xf numFmtId="0" fontId="21" fillId="0" borderId="0" xfId="2" applyFont="1" applyAlignment="1">
      <alignment horizontal="left" vertical="center"/>
    </xf>
    <xf numFmtId="0" fontId="18" fillId="0" borderId="0" xfId="2" applyFont="1" applyAlignment="1">
      <alignment horizontal="left" vertical="center"/>
    </xf>
    <xf numFmtId="0" fontId="17" fillId="0" borderId="0" xfId="2" applyFont="1" applyAlignment="1">
      <alignment horizontal="left" vertical="center"/>
    </xf>
    <xf numFmtId="0" fontId="31" fillId="0" borderId="0" xfId="2" applyFont="1" applyAlignment="1">
      <alignment vertical="center"/>
    </xf>
    <xf numFmtId="0" fontId="18" fillId="0" borderId="0" xfId="2" applyFont="1" applyAlignment="1">
      <alignment vertical="center"/>
    </xf>
    <xf numFmtId="0" fontId="18" fillId="0" borderId="0" xfId="5" applyFont="1" applyFill="1" applyAlignment="1">
      <alignment horizontal="left" vertical="center"/>
    </xf>
    <xf numFmtId="0" fontId="18" fillId="8" borderId="26" xfId="2" applyFont="1" applyFill="1" applyBorder="1" applyAlignment="1">
      <alignment vertical="center"/>
    </xf>
    <xf numFmtId="0" fontId="18" fillId="6" borderId="27" xfId="2" applyFont="1" applyFill="1" applyBorder="1" applyAlignment="1">
      <alignment vertical="center"/>
    </xf>
    <xf numFmtId="0" fontId="18" fillId="8" borderId="28" xfId="2" applyFont="1" applyFill="1" applyBorder="1" applyAlignment="1">
      <alignment vertical="center"/>
    </xf>
    <xf numFmtId="164" fontId="18" fillId="0" borderId="0" xfId="5" applyNumberFormat="1" applyFont="1" applyFill="1" applyAlignment="1">
      <alignment horizontal="left" vertical="center"/>
    </xf>
    <xf numFmtId="0" fontId="9" fillId="0" borderId="0" xfId="6" applyFont="1"/>
    <xf numFmtId="0" fontId="10" fillId="0" borderId="29" xfId="2" applyFont="1" applyBorder="1" applyAlignment="1" applyProtection="1">
      <alignment vertical="center"/>
      <protection locked="0"/>
    </xf>
    <xf numFmtId="0" fontId="18" fillId="0" borderId="30" xfId="2" applyFont="1" applyBorder="1" applyAlignment="1">
      <alignment horizontal="left" vertical="center"/>
    </xf>
    <xf numFmtId="0" fontId="10" fillId="0" borderId="31" xfId="2" applyFont="1" applyBorder="1" applyAlignment="1">
      <alignment vertical="center"/>
    </xf>
    <xf numFmtId="0" fontId="18" fillId="0" borderId="32" xfId="2" applyFont="1" applyBorder="1" applyAlignment="1">
      <alignment horizontal="left" vertical="center"/>
    </xf>
    <xf numFmtId="0" fontId="9" fillId="0" borderId="0" xfId="2" applyFont="1" applyAlignment="1">
      <alignment horizontal="right" vertical="center"/>
    </xf>
    <xf numFmtId="0" fontId="42" fillId="0" borderId="0" xfId="7" applyFont="1"/>
    <xf numFmtId="0" fontId="9" fillId="0" borderId="0" xfId="5" applyFont="1"/>
    <xf numFmtId="0" fontId="17" fillId="9" borderId="30" xfId="6" applyFont="1" applyFill="1" applyBorder="1" applyAlignment="1">
      <alignment vertical="center"/>
    </xf>
    <xf numFmtId="0" fontId="20" fillId="0" borderId="0" xfId="2" applyFont="1" applyAlignment="1">
      <alignment vertical="center"/>
    </xf>
    <xf numFmtId="0" fontId="9" fillId="0" borderId="0" xfId="5" applyFont="1" applyAlignment="1">
      <alignment horizontal="right"/>
    </xf>
    <xf numFmtId="0" fontId="42" fillId="0" borderId="0" xfId="7" applyNumberFormat="1" applyFont="1"/>
    <xf numFmtId="43" fontId="9" fillId="0" borderId="0" xfId="6" applyNumberFormat="1" applyFont="1"/>
    <xf numFmtId="0" fontId="18" fillId="0" borderId="0" xfId="6" applyFont="1"/>
    <xf numFmtId="0" fontId="43" fillId="0" borderId="39" xfId="6" applyFont="1" applyBorder="1"/>
    <xf numFmtId="0" fontId="17" fillId="0" borderId="40" xfId="5" applyFont="1" applyBorder="1"/>
    <xf numFmtId="0" fontId="44" fillId="0" borderId="0" xfId="6" applyFont="1"/>
    <xf numFmtId="0" fontId="17" fillId="6" borderId="0" xfId="6" applyFont="1" applyFill="1" applyAlignment="1">
      <alignment vertical="center"/>
    </xf>
    <xf numFmtId="0" fontId="18" fillId="6" borderId="0" xfId="5" applyFont="1" applyFill="1" applyBorder="1" applyAlignment="1">
      <alignment horizontal="left" vertical="center"/>
    </xf>
    <xf numFmtId="0" fontId="17" fillId="6" borderId="24" xfId="2" applyFont="1" applyFill="1" applyBorder="1" applyAlignment="1">
      <alignment horizontal="left" vertical="center"/>
    </xf>
    <xf numFmtId="0" fontId="17" fillId="6" borderId="24" xfId="5" applyFont="1" applyFill="1" applyBorder="1" applyAlignment="1">
      <alignment horizontal="left" vertical="center"/>
    </xf>
    <xf numFmtId="0" fontId="18" fillId="6" borderId="24" xfId="2" applyFont="1" applyFill="1" applyBorder="1" applyAlignment="1">
      <alignment horizontal="left" vertical="center"/>
    </xf>
    <xf numFmtId="0" fontId="18" fillId="6" borderId="24" xfId="5" applyFont="1" applyFill="1" applyBorder="1" applyAlignment="1">
      <alignment horizontal="left" vertical="center"/>
    </xf>
    <xf numFmtId="0" fontId="18" fillId="6" borderId="24" xfId="6" applyFont="1" applyFill="1" applyBorder="1"/>
    <xf numFmtId="0" fontId="18" fillId="6" borderId="41" xfId="2" applyFont="1" applyFill="1" applyBorder="1" applyAlignment="1">
      <alignment horizontal="left" vertical="center"/>
    </xf>
    <xf numFmtId="0" fontId="18" fillId="6" borderId="41" xfId="5" applyFont="1" applyFill="1" applyBorder="1" applyAlignment="1">
      <alignment horizontal="left" vertical="center"/>
    </xf>
    <xf numFmtId="43" fontId="44" fillId="0" borderId="0" xfId="6" applyNumberFormat="1" applyFont="1"/>
    <xf numFmtId="164" fontId="44" fillId="0" borderId="0" xfId="6" applyNumberFormat="1" applyFont="1"/>
    <xf numFmtId="0" fontId="17" fillId="0" borderId="43" xfId="6" applyFont="1" applyBorder="1"/>
    <xf numFmtId="0" fontId="17" fillId="0" borderId="0" xfId="5" applyFont="1" applyBorder="1"/>
    <xf numFmtId="0" fontId="17" fillId="0" borderId="0" xfId="6" applyFont="1"/>
    <xf numFmtId="0" fontId="17" fillId="0" borderId="39" xfId="6" applyFont="1" applyBorder="1"/>
    <xf numFmtId="164" fontId="9" fillId="0" borderId="0" xfId="5" applyNumberFormat="1" applyFont="1"/>
    <xf numFmtId="0" fontId="48" fillId="0" borderId="0" xfId="2" applyFont="1" applyAlignment="1">
      <alignment horizontal="left" vertical="center"/>
    </xf>
    <xf numFmtId="0" fontId="49" fillId="0" borderId="0" xfId="2" applyFont="1" applyAlignment="1">
      <alignment horizontal="left" vertical="center"/>
    </xf>
    <xf numFmtId="0" fontId="50" fillId="0" borderId="0" xfId="2" applyFont="1" applyAlignment="1">
      <alignment horizontal="left" vertical="center"/>
    </xf>
    <xf numFmtId="0" fontId="50" fillId="3" borderId="44" xfId="2" applyFont="1" applyFill="1" applyBorder="1" applyAlignment="1">
      <alignment horizontal="left" vertical="center"/>
    </xf>
    <xf numFmtId="0" fontId="9" fillId="10" borderId="0" xfId="2" applyFont="1" applyFill="1" applyAlignment="1">
      <alignment horizontal="left" vertical="center"/>
    </xf>
    <xf numFmtId="0" fontId="51" fillId="2" borderId="44" xfId="2" applyFont="1" applyFill="1" applyBorder="1" applyAlignment="1">
      <alignment horizontal="left" vertical="center"/>
    </xf>
    <xf numFmtId="0" fontId="51" fillId="0" borderId="44" xfId="2" applyFont="1" applyBorder="1" applyAlignment="1">
      <alignment horizontal="left" vertical="center"/>
    </xf>
    <xf numFmtId="0" fontId="49" fillId="0" borderId="0" xfId="2" quotePrefix="1" applyFont="1" applyAlignment="1">
      <alignment horizontal="left" vertical="center"/>
    </xf>
    <xf numFmtId="0" fontId="28" fillId="0" borderId="0" xfId="2" applyFont="1" applyAlignment="1" applyProtection="1">
      <alignment vertical="center"/>
      <protection locked="0"/>
    </xf>
    <xf numFmtId="0" fontId="49" fillId="0" borderId="0" xfId="2" applyFont="1" applyAlignment="1">
      <alignment vertical="center"/>
    </xf>
    <xf numFmtId="0" fontId="52" fillId="0" borderId="0" xfId="2" applyFont="1" applyAlignment="1">
      <alignment horizontal="left" vertical="center"/>
    </xf>
    <xf numFmtId="0" fontId="7" fillId="0" borderId="30" xfId="2" applyFont="1" applyBorder="1" applyAlignment="1" applyProtection="1">
      <alignment horizontal="left" vertical="center"/>
      <protection locked="0"/>
    </xf>
    <xf numFmtId="0" fontId="6" fillId="0" borderId="30" xfId="2" applyFont="1" applyBorder="1" applyAlignment="1">
      <alignment horizontal="left" vertical="center"/>
    </xf>
    <xf numFmtId="0" fontId="7" fillId="0" borderId="30" xfId="2" applyFont="1" applyBorder="1" applyAlignment="1">
      <alignment horizontal="left" vertical="center"/>
    </xf>
    <xf numFmtId="0" fontId="8" fillId="0" borderId="30" xfId="2" applyFont="1" applyBorder="1" applyAlignment="1">
      <alignment horizontal="left" vertical="center"/>
    </xf>
    <xf numFmtId="0" fontId="53" fillId="0" borderId="38" xfId="2" applyFont="1" applyBorder="1" applyAlignment="1">
      <alignment vertical="center"/>
    </xf>
    <xf numFmtId="0" fontId="20" fillId="0" borderId="29" xfId="2" applyFont="1" applyBorder="1" applyAlignment="1" applyProtection="1">
      <alignment vertical="center"/>
      <protection locked="0"/>
    </xf>
    <xf numFmtId="0" fontId="9" fillId="0" borderId="30" xfId="2" applyFont="1" applyBorder="1" applyAlignment="1">
      <alignment horizontal="left" vertical="center"/>
    </xf>
    <xf numFmtId="0" fontId="10" fillId="0" borderId="30" xfId="2" applyFont="1" applyBorder="1" applyAlignment="1">
      <alignment horizontal="left" vertical="center"/>
    </xf>
    <xf numFmtId="0" fontId="54" fillId="0" borderId="0" xfId="2" applyFont="1" applyAlignment="1">
      <alignment horizontal="left" vertical="center"/>
    </xf>
    <xf numFmtId="0" fontId="10" fillId="0" borderId="38" xfId="2" applyFont="1" applyBorder="1" applyAlignment="1" applyProtection="1">
      <alignment horizontal="left" vertical="center" indent="2"/>
      <protection locked="0"/>
    </xf>
    <xf numFmtId="0" fontId="10" fillId="3" borderId="45" xfId="2" applyFont="1" applyFill="1" applyBorder="1" applyAlignment="1">
      <alignment vertical="center"/>
    </xf>
    <xf numFmtId="0" fontId="18" fillId="2" borderId="46" xfId="2" applyFont="1" applyFill="1" applyBorder="1" applyAlignment="1">
      <alignment horizontal="left" vertical="center"/>
    </xf>
    <xf numFmtId="0" fontId="10" fillId="0" borderId="45" xfId="2" applyFont="1" applyBorder="1" applyAlignment="1">
      <alignment vertical="center"/>
    </xf>
    <xf numFmtId="0" fontId="10" fillId="0" borderId="29" xfId="2" applyFont="1" applyBorder="1" applyAlignment="1" applyProtection="1">
      <alignment horizontal="left" vertical="center" indent="2"/>
      <protection locked="0"/>
    </xf>
    <xf numFmtId="0" fontId="18" fillId="2" borderId="32" xfId="2" applyFont="1" applyFill="1" applyBorder="1" applyAlignment="1">
      <alignment horizontal="left" vertical="center"/>
    </xf>
    <xf numFmtId="165" fontId="10" fillId="3" borderId="45" xfId="2" applyNumberFormat="1" applyFont="1" applyFill="1" applyBorder="1" applyAlignment="1">
      <alignment vertical="center"/>
    </xf>
    <xf numFmtId="0" fontId="9" fillId="11" borderId="43" xfId="2" applyFont="1" applyFill="1" applyBorder="1" applyAlignment="1">
      <alignment horizontal="left" vertical="center"/>
    </xf>
    <xf numFmtId="0" fontId="10" fillId="0" borderId="38" xfId="2" applyFont="1" applyBorder="1" applyAlignment="1" applyProtection="1">
      <alignment horizontal="left" vertical="center" wrapText="1" indent="2"/>
      <protection locked="0"/>
    </xf>
    <xf numFmtId="0" fontId="10" fillId="3" borderId="0" xfId="2" applyFont="1" applyFill="1" applyAlignment="1">
      <alignment vertical="center"/>
    </xf>
    <xf numFmtId="0" fontId="10" fillId="0" borderId="47" xfId="2" applyFont="1" applyBorder="1" applyAlignment="1" applyProtection="1">
      <alignment horizontal="left" vertical="center" wrapText="1" indent="2"/>
      <protection locked="0"/>
    </xf>
    <xf numFmtId="0" fontId="18" fillId="0" borderId="24" xfId="2" applyFont="1" applyBorder="1" applyAlignment="1">
      <alignment horizontal="left" vertical="center"/>
    </xf>
    <xf numFmtId="0" fontId="18" fillId="2" borderId="24" xfId="2" applyFont="1" applyFill="1" applyBorder="1" applyAlignment="1">
      <alignment horizontal="left" vertical="center"/>
    </xf>
    <xf numFmtId="0" fontId="18" fillId="2" borderId="0" xfId="2" applyFont="1" applyFill="1" applyAlignment="1">
      <alignment horizontal="left" vertical="center"/>
    </xf>
    <xf numFmtId="0" fontId="18" fillId="0" borderId="47" xfId="2" applyFont="1" applyBorder="1" applyAlignment="1">
      <alignment horizontal="left" vertical="center"/>
    </xf>
    <xf numFmtId="0" fontId="18" fillId="2" borderId="48" xfId="2" applyFont="1" applyFill="1" applyBorder="1" applyAlignment="1">
      <alignment horizontal="left" vertical="center"/>
    </xf>
    <xf numFmtId="0" fontId="56" fillId="2" borderId="30" xfId="2" applyFont="1" applyFill="1" applyBorder="1" applyAlignment="1">
      <alignment vertical="center"/>
    </xf>
    <xf numFmtId="0" fontId="27" fillId="0" borderId="49" xfId="4" applyFont="1" applyFill="1" applyBorder="1" applyAlignment="1" applyProtection="1">
      <alignment vertical="center"/>
      <protection locked="0"/>
    </xf>
    <xf numFmtId="0" fontId="9" fillId="0" borderId="50" xfId="2" applyFont="1" applyBorder="1" applyAlignment="1">
      <alignment horizontal="left" vertical="center"/>
    </xf>
    <xf numFmtId="0" fontId="10" fillId="0" borderId="0" xfId="2" applyFont="1" applyAlignment="1">
      <alignment vertical="center"/>
    </xf>
    <xf numFmtId="0" fontId="9" fillId="0" borderId="43" xfId="2" applyFont="1" applyBorder="1" applyAlignment="1">
      <alignment horizontal="left" vertical="center"/>
    </xf>
    <xf numFmtId="0" fontId="56" fillId="0" borderId="0" xfId="2" applyFont="1" applyAlignment="1">
      <alignment vertical="center"/>
    </xf>
    <xf numFmtId="0" fontId="53" fillId="0" borderId="0" xfId="2" applyFont="1" applyAlignment="1">
      <alignment vertical="center"/>
    </xf>
    <xf numFmtId="0" fontId="10" fillId="0" borderId="0" xfId="2" applyFont="1" applyAlignment="1">
      <alignment horizontal="left" vertical="center" indent="1"/>
    </xf>
    <xf numFmtId="0" fontId="10" fillId="3" borderId="37" xfId="2" applyFont="1" applyFill="1" applyBorder="1" applyAlignment="1">
      <alignment vertical="center" wrapText="1"/>
    </xf>
    <xf numFmtId="0" fontId="56" fillId="2" borderId="37" xfId="2" applyFont="1" applyFill="1" applyBorder="1" applyAlignment="1">
      <alignment vertical="center"/>
    </xf>
    <xf numFmtId="0" fontId="10" fillId="0" borderId="30" xfId="2" applyFont="1" applyBorder="1" applyAlignment="1">
      <alignment horizontal="left" vertical="center" indent="1"/>
    </xf>
    <xf numFmtId="0" fontId="38" fillId="3" borderId="27" xfId="3" applyFont="1" applyFill="1" applyBorder="1" applyAlignment="1">
      <alignment vertical="center" wrapText="1"/>
    </xf>
    <xf numFmtId="0" fontId="56" fillId="2" borderId="0" xfId="2" applyFont="1" applyFill="1" applyAlignment="1">
      <alignment vertical="center"/>
    </xf>
    <xf numFmtId="0" fontId="13" fillId="0" borderId="38" xfId="2" applyFont="1" applyBorder="1" applyAlignment="1" applyProtection="1">
      <alignment horizontal="left" vertical="center" indent="2"/>
      <protection locked="0"/>
    </xf>
    <xf numFmtId="0" fontId="10" fillId="0" borderId="38" xfId="2" applyFont="1" applyBorder="1" applyAlignment="1" applyProtection="1">
      <alignment horizontal="left" vertical="center" indent="4"/>
      <protection locked="0"/>
    </xf>
    <xf numFmtId="0" fontId="10" fillId="0" borderId="38" xfId="2" applyFont="1" applyBorder="1" applyAlignment="1" applyProtection="1">
      <alignment horizontal="left" vertical="center" indent="6"/>
      <protection locked="0"/>
    </xf>
    <xf numFmtId="0" fontId="18" fillId="0" borderId="51" xfId="2" applyFont="1" applyBorder="1" applyAlignment="1">
      <alignment horizontal="left" vertical="center"/>
    </xf>
    <xf numFmtId="0" fontId="18" fillId="2" borderId="27" xfId="2" applyFont="1" applyFill="1" applyBorder="1" applyAlignment="1">
      <alignment horizontal="left" vertical="center"/>
    </xf>
    <xf numFmtId="0" fontId="57" fillId="0" borderId="24" xfId="4" applyFont="1" applyFill="1" applyBorder="1" applyAlignment="1" applyProtection="1">
      <alignment horizontal="left" vertical="center" indent="2"/>
      <protection locked="0"/>
    </xf>
    <xf numFmtId="0" fontId="10" fillId="3" borderId="24" xfId="2" applyFont="1" applyFill="1" applyBorder="1" applyAlignment="1">
      <alignment vertical="center"/>
    </xf>
    <xf numFmtId="0" fontId="10" fillId="0" borderId="0" xfId="2" applyFont="1" applyAlignment="1" applyProtection="1">
      <alignment horizontal="left" vertical="center" indent="4"/>
      <protection locked="0"/>
    </xf>
    <xf numFmtId="166" fontId="10" fillId="3" borderId="0" xfId="5" applyNumberFormat="1" applyFont="1" applyFill="1" applyBorder="1" applyAlignment="1">
      <alignment vertical="center"/>
    </xf>
    <xf numFmtId="0" fontId="10" fillId="0" borderId="30" xfId="2" applyFont="1" applyBorder="1" applyAlignment="1" applyProtection="1">
      <alignment horizontal="left" vertical="center" indent="4"/>
      <protection locked="0"/>
    </xf>
    <xf numFmtId="0" fontId="38" fillId="3" borderId="30" xfId="3" applyFont="1" applyFill="1" applyBorder="1" applyAlignment="1">
      <alignment vertical="center" wrapText="1"/>
    </xf>
    <xf numFmtId="0" fontId="18" fillId="2" borderId="30" xfId="2" applyFont="1" applyFill="1" applyBorder="1" applyAlignment="1">
      <alignment horizontal="left" vertical="center"/>
    </xf>
    <xf numFmtId="0" fontId="27" fillId="0" borderId="29" xfId="4" applyFont="1" applyFill="1" applyBorder="1" applyAlignment="1" applyProtection="1">
      <alignment horizontal="left" vertical="center" wrapText="1"/>
      <protection locked="0"/>
    </xf>
    <xf numFmtId="0" fontId="10" fillId="0" borderId="30" xfId="2" applyFont="1" applyBorder="1" applyAlignment="1">
      <alignment vertical="center"/>
    </xf>
    <xf numFmtId="0" fontId="10" fillId="0" borderId="29" xfId="2" applyFont="1" applyBorder="1" applyAlignment="1" applyProtection="1">
      <alignment horizontal="left" vertical="center" indent="4"/>
      <protection locked="0"/>
    </xf>
    <xf numFmtId="0" fontId="20" fillId="0" borderId="50" xfId="2" applyFont="1" applyBorder="1" applyAlignment="1" applyProtection="1">
      <alignment vertical="center"/>
      <protection locked="0"/>
    </xf>
    <xf numFmtId="0" fontId="24" fillId="0" borderId="43" xfId="2" applyFont="1" applyBorder="1" applyAlignment="1">
      <alignment horizontal="left" vertical="center"/>
    </xf>
    <xf numFmtId="0" fontId="58" fillId="0" borderId="43" xfId="2" applyFont="1" applyBorder="1" applyAlignment="1">
      <alignment vertical="center"/>
    </xf>
    <xf numFmtId="0" fontId="59" fillId="0" borderId="0" xfId="2" applyFont="1" applyAlignment="1">
      <alignment vertical="center"/>
    </xf>
    <xf numFmtId="0" fontId="60" fillId="0" borderId="0" xfId="2" applyFont="1" applyAlignment="1">
      <alignment vertical="center"/>
    </xf>
    <xf numFmtId="0" fontId="9" fillId="3" borderId="0" xfId="2" applyFont="1" applyFill="1" applyAlignment="1">
      <alignment horizontal="right" vertical="center"/>
    </xf>
    <xf numFmtId="0" fontId="9" fillId="6" borderId="0" xfId="2" applyFont="1" applyFill="1" applyAlignment="1">
      <alignment horizontal="left" vertical="center"/>
    </xf>
    <xf numFmtId="0" fontId="33" fillId="6" borderId="0" xfId="2" applyFont="1" applyFill="1" applyAlignment="1">
      <alignment vertical="center"/>
    </xf>
    <xf numFmtId="0" fontId="13" fillId="6" borderId="0" xfId="2" applyFont="1" applyFill="1" applyAlignment="1">
      <alignment vertical="center"/>
    </xf>
    <xf numFmtId="0" fontId="63" fillId="0" borderId="0" xfId="6" applyFont="1"/>
    <xf numFmtId="0" fontId="13" fillId="10" borderId="0" xfId="2" applyFont="1" applyFill="1" applyAlignment="1">
      <alignment vertical="center"/>
    </xf>
    <xf numFmtId="0" fontId="26" fillId="10" borderId="0" xfId="4" applyFont="1" applyFill="1" applyBorder="1" applyAlignment="1"/>
    <xf numFmtId="0" fontId="51" fillId="2" borderId="44" xfId="2" applyFont="1" applyFill="1" applyBorder="1" applyAlignment="1">
      <alignment horizontal="left" vertical="center" wrapText="1"/>
    </xf>
    <xf numFmtId="0" fontId="50" fillId="10" borderId="0" xfId="2" applyFont="1" applyFill="1" applyAlignment="1">
      <alignment horizontal="left" vertical="center"/>
    </xf>
    <xf numFmtId="0" fontId="26" fillId="6" borderId="0" xfId="3" applyFont="1" applyFill="1" applyBorder="1" applyAlignment="1"/>
    <xf numFmtId="0" fontId="26" fillId="0" borderId="0" xfId="3" applyFont="1" applyFill="1" applyBorder="1" applyAlignment="1"/>
    <xf numFmtId="0" fontId="24" fillId="6" borderId="57" xfId="2" applyFont="1" applyFill="1" applyBorder="1" applyAlignment="1">
      <alignment vertical="center" wrapText="1"/>
    </xf>
    <xf numFmtId="0" fontId="18" fillId="0" borderId="0" xfId="2" applyFont="1" applyAlignment="1">
      <alignment vertical="center" wrapText="1"/>
    </xf>
    <xf numFmtId="0" fontId="24" fillId="6" borderId="23" xfId="2" applyFont="1" applyFill="1" applyBorder="1" applyAlignment="1">
      <alignment vertical="center" wrapText="1"/>
    </xf>
    <xf numFmtId="0" fontId="18" fillId="6" borderId="24" xfId="2" applyFont="1" applyFill="1" applyBorder="1" applyAlignment="1">
      <alignment vertical="center" wrapText="1"/>
    </xf>
    <xf numFmtId="0" fontId="18" fillId="6" borderId="58" xfId="2" applyFont="1" applyFill="1" applyBorder="1" applyAlignment="1">
      <alignment vertical="center" wrapText="1"/>
    </xf>
    <xf numFmtId="0" fontId="18" fillId="6" borderId="59" xfId="2" applyFont="1" applyFill="1" applyBorder="1" applyAlignment="1">
      <alignment vertical="center" wrapText="1"/>
    </xf>
    <xf numFmtId="0" fontId="18" fillId="6" borderId="0" xfId="2" applyFont="1" applyFill="1" applyAlignment="1">
      <alignment vertical="center" wrapText="1"/>
    </xf>
    <xf numFmtId="0" fontId="18" fillId="6" borderId="60" xfId="2" applyFont="1" applyFill="1" applyBorder="1" applyAlignment="1">
      <alignment vertical="center" wrapText="1"/>
    </xf>
    <xf numFmtId="0" fontId="21" fillId="6" borderId="59" xfId="2" applyFont="1" applyFill="1" applyBorder="1" applyAlignment="1">
      <alignment vertical="center" wrapText="1"/>
    </xf>
    <xf numFmtId="0" fontId="21" fillId="6" borderId="61" xfId="2" applyFont="1" applyFill="1" applyBorder="1" applyAlignment="1">
      <alignment vertical="center" wrapText="1"/>
    </xf>
    <xf numFmtId="0" fontId="21" fillId="6" borderId="26" xfId="2" applyFont="1" applyFill="1" applyBorder="1" applyAlignment="1">
      <alignment vertical="center" wrapText="1"/>
    </xf>
    <xf numFmtId="0" fontId="18" fillId="6" borderId="27" xfId="2" applyFont="1" applyFill="1" applyBorder="1" applyAlignment="1">
      <alignment vertical="center" wrapText="1"/>
    </xf>
    <xf numFmtId="0" fontId="18" fillId="6" borderId="28" xfId="2" applyFont="1" applyFill="1" applyBorder="1" applyAlignment="1">
      <alignment vertical="center" wrapText="1"/>
    </xf>
    <xf numFmtId="0" fontId="18" fillId="0" borderId="36" xfId="2" applyFont="1" applyBorder="1" applyAlignment="1">
      <alignment horizontal="left" vertical="center"/>
    </xf>
    <xf numFmtId="0" fontId="10" fillId="0" borderId="36" xfId="2" applyFont="1" applyBorder="1" applyAlignment="1">
      <alignment vertical="center"/>
    </xf>
    <xf numFmtId="167" fontId="0" fillId="0" borderId="10" xfId="0" applyNumberFormat="1" applyBorder="1"/>
    <xf numFmtId="0" fontId="9" fillId="0" borderId="0" xfId="6" applyFont="1" applyAlignment="1">
      <alignment wrapText="1"/>
    </xf>
    <xf numFmtId="0" fontId="9" fillId="0" borderId="8" xfId="0" applyFont="1" applyBorder="1" applyAlignment="1">
      <alignment horizontal="left" vertical="center" wrapText="1"/>
    </xf>
    <xf numFmtId="0" fontId="0" fillId="0" borderId="0" xfId="0" applyAlignment="1">
      <alignment wrapText="1"/>
    </xf>
    <xf numFmtId="0" fontId="7" fillId="0" borderId="8" xfId="2" applyFont="1" applyBorder="1" applyAlignment="1">
      <alignment horizontal="left" vertical="center" wrapText="1"/>
    </xf>
    <xf numFmtId="0" fontId="0" fillId="0" borderId="8" xfId="0" applyBorder="1" applyAlignment="1">
      <alignment wrapText="1"/>
    </xf>
    <xf numFmtId="0" fontId="7" fillId="0" borderId="6" xfId="2" applyFont="1" applyBorder="1" applyAlignment="1">
      <alignment vertical="center" wrapText="1"/>
    </xf>
    <xf numFmtId="0" fontId="0" fillId="0" borderId="0" xfId="0" applyAlignment="1">
      <alignment horizontal="left" wrapText="1"/>
    </xf>
    <xf numFmtId="0" fontId="18" fillId="0" borderId="8" xfId="0" applyFont="1" applyBorder="1" applyAlignment="1">
      <alignment horizontal="left" vertical="center" wrapText="1"/>
    </xf>
    <xf numFmtId="0" fontId="0" fillId="0" borderId="10" xfId="0" applyBorder="1" applyAlignment="1">
      <alignment horizontal="left" wrapText="1"/>
    </xf>
    <xf numFmtId="0" fontId="7" fillId="0" borderId="0" xfId="2" applyFont="1" applyAlignment="1">
      <alignment horizontal="left" vertical="center" wrapText="1"/>
    </xf>
    <xf numFmtId="0" fontId="0" fillId="0" borderId="6" xfId="0" applyBorder="1" applyAlignment="1">
      <alignment vertical="center" wrapText="1"/>
    </xf>
    <xf numFmtId="0" fontId="0" fillId="0" borderId="10" xfId="0" applyBorder="1" applyAlignment="1">
      <alignment vertical="center" wrapText="1"/>
    </xf>
    <xf numFmtId="0" fontId="10" fillId="3" borderId="8" xfId="2" applyFont="1" applyFill="1" applyBorder="1" applyAlignment="1">
      <alignment horizontal="left" vertical="center" wrapText="1"/>
    </xf>
    <xf numFmtId="0" fontId="18" fillId="0" borderId="0" xfId="2" applyFont="1" applyAlignment="1">
      <alignment horizontal="left" vertical="center" wrapText="1"/>
    </xf>
    <xf numFmtId="0" fontId="9" fillId="0" borderId="0" xfId="6" applyFont="1" applyAlignment="1">
      <alignment vertical="center"/>
    </xf>
    <xf numFmtId="0" fontId="38" fillId="6" borderId="0" xfId="4" applyFont="1" applyFill="1" applyAlignment="1"/>
    <xf numFmtId="0" fontId="10" fillId="12" borderId="0" xfId="2" applyFont="1" applyFill="1" applyAlignment="1">
      <alignment horizontal="left" vertical="center"/>
    </xf>
    <xf numFmtId="0" fontId="13" fillId="12" borderId="0" xfId="2" applyFont="1" applyFill="1" applyAlignment="1">
      <alignment horizontal="left" vertical="center"/>
    </xf>
    <xf numFmtId="0" fontId="9" fillId="12" borderId="0" xfId="2" applyFont="1" applyFill="1" applyAlignment="1">
      <alignment horizontal="left" vertical="center"/>
    </xf>
    <xf numFmtId="0" fontId="28" fillId="12" borderId="0" xfId="2" applyFont="1" applyFill="1" applyAlignment="1">
      <alignment vertical="center"/>
    </xf>
    <xf numFmtId="0" fontId="9" fillId="12" borderId="0" xfId="2" applyFont="1" applyFill="1" applyAlignment="1">
      <alignment vertical="center"/>
    </xf>
    <xf numFmtId="0" fontId="10" fillId="12" borderId="0" xfId="2" applyFont="1" applyFill="1" applyAlignment="1">
      <alignment vertical="center"/>
    </xf>
    <xf numFmtId="0" fontId="37" fillId="12" borderId="0" xfId="2" applyFont="1" applyFill="1" applyAlignment="1">
      <alignment horizontal="left" vertical="center"/>
    </xf>
    <xf numFmtId="0" fontId="33" fillId="12" borderId="0" xfId="2" applyFont="1" applyFill="1" applyAlignment="1">
      <alignment vertical="center"/>
    </xf>
    <xf numFmtId="0" fontId="10" fillId="12" borderId="0" xfId="2" applyFont="1" applyFill="1" applyAlignment="1">
      <alignment vertical="center" wrapText="1"/>
    </xf>
    <xf numFmtId="0" fontId="37" fillId="12" borderId="0" xfId="2" applyFont="1" applyFill="1" applyAlignment="1">
      <alignment vertical="center"/>
    </xf>
    <xf numFmtId="0" fontId="13" fillId="12" borderId="0" xfId="2" applyFont="1" applyFill="1" applyAlignment="1">
      <alignment vertical="center"/>
    </xf>
    <xf numFmtId="0" fontId="64" fillId="6" borderId="25" xfId="2" applyFont="1" applyFill="1" applyBorder="1" applyAlignment="1">
      <alignment vertical="center" wrapText="1"/>
    </xf>
    <xf numFmtId="2" fontId="9" fillId="0" borderId="0" xfId="5" applyNumberFormat="1" applyFont="1" applyFill="1" applyAlignment="1">
      <alignment horizontal="left" vertical="center"/>
    </xf>
    <xf numFmtId="0" fontId="9" fillId="0" borderId="15" xfId="2" applyFont="1" applyBorder="1" applyAlignment="1">
      <alignment vertical="center"/>
    </xf>
    <xf numFmtId="0" fontId="9" fillId="13" borderId="8" xfId="2" applyFont="1" applyFill="1" applyBorder="1" applyAlignment="1">
      <alignment horizontal="left" vertical="center"/>
    </xf>
    <xf numFmtId="0" fontId="69" fillId="0" borderId="6" xfId="2" applyFont="1" applyBorder="1" applyAlignment="1">
      <alignment horizontal="left" vertical="center" wrapText="1"/>
    </xf>
    <xf numFmtId="0" fontId="20" fillId="0" borderId="0" xfId="2" applyFont="1" applyAlignment="1">
      <alignment horizontal="left" vertical="center" wrapText="1"/>
    </xf>
    <xf numFmtId="0" fontId="10" fillId="12" borderId="0" xfId="2" applyFont="1" applyFill="1" applyAlignment="1">
      <alignment horizontal="left" vertical="center" wrapText="1" indent="2"/>
    </xf>
    <xf numFmtId="0" fontId="13" fillId="6" borderId="0" xfId="2" applyFont="1" applyFill="1" applyAlignment="1">
      <alignment horizontal="left" vertical="center"/>
    </xf>
    <xf numFmtId="0" fontId="20" fillId="0" borderId="36" xfId="2" applyFont="1" applyBorder="1" applyAlignment="1">
      <alignment horizontal="left" vertical="center"/>
    </xf>
    <xf numFmtId="0" fontId="20" fillId="0" borderId="0" xfId="2" applyFont="1" applyAlignment="1">
      <alignment horizontal="left" vertical="center"/>
    </xf>
    <xf numFmtId="0" fontId="17" fillId="0" borderId="7" xfId="2" applyFont="1" applyBorder="1" applyAlignment="1">
      <alignment horizontal="left" vertical="center" wrapText="1"/>
    </xf>
    <xf numFmtId="0" fontId="2" fillId="0" borderId="7" xfId="0" applyFont="1" applyBorder="1" applyAlignment="1">
      <alignment horizontal="left" vertical="center" wrapText="1"/>
    </xf>
    <xf numFmtId="0" fontId="28" fillId="6" borderId="0" xfId="2" applyFont="1" applyFill="1" applyAlignment="1">
      <alignment vertical="center"/>
    </xf>
    <xf numFmtId="0" fontId="27" fillId="6" borderId="0" xfId="4" applyFont="1" applyFill="1" applyBorder="1" applyAlignment="1">
      <alignment horizontal="center" vertical="center"/>
    </xf>
    <xf numFmtId="0" fontId="18" fillId="6" borderId="0" xfId="2" applyFont="1" applyFill="1" applyAlignment="1">
      <alignment horizontal="left" vertical="center"/>
    </xf>
    <xf numFmtId="0" fontId="39" fillId="6" borderId="0" xfId="6" applyFont="1" applyFill="1" applyAlignment="1">
      <alignment vertical="center"/>
    </xf>
    <xf numFmtId="0" fontId="40" fillId="3" borderId="0" xfId="4" applyFont="1" applyFill="1" applyBorder="1" applyAlignment="1">
      <alignment horizontal="left" vertical="center" wrapText="1"/>
    </xf>
    <xf numFmtId="0" fontId="13" fillId="0" borderId="0" xfId="2" applyFont="1" applyAlignment="1">
      <alignment vertical="center"/>
    </xf>
    <xf numFmtId="0" fontId="18" fillId="6" borderId="0" xfId="6" applyFont="1" applyFill="1" applyAlignment="1">
      <alignment horizontal="left" vertical="center" wrapText="1" indent="2"/>
    </xf>
    <xf numFmtId="0" fontId="18" fillId="6" borderId="0" xfId="2" applyFont="1" applyFill="1" applyAlignment="1">
      <alignment horizontal="left" vertical="center" indent="1"/>
    </xf>
    <xf numFmtId="0" fontId="45" fillId="6" borderId="0" xfId="6" applyFont="1" applyFill="1" applyAlignment="1">
      <alignment vertical="center"/>
    </xf>
    <xf numFmtId="0" fontId="47" fillId="6" borderId="0" xfId="6" applyFont="1" applyFill="1" applyAlignment="1">
      <alignment vertical="center" wrapText="1"/>
    </xf>
    <xf numFmtId="0" fontId="18" fillId="12" borderId="0" xfId="2" applyFont="1" applyFill="1" applyAlignment="1">
      <alignment vertical="center"/>
    </xf>
    <xf numFmtId="0" fontId="2" fillId="0" borderId="10" xfId="0" applyFont="1" applyBorder="1"/>
    <xf numFmtId="0" fontId="19" fillId="0" borderId="8" xfId="0" applyFont="1" applyBorder="1" applyAlignment="1">
      <alignment vertical="center" wrapText="1"/>
    </xf>
    <xf numFmtId="0" fontId="17" fillId="0" borderId="8" xfId="2" applyFont="1" applyBorder="1" applyAlignment="1">
      <alignment horizontal="left" vertical="center" wrapText="1"/>
    </xf>
    <xf numFmtId="0" fontId="8" fillId="0" borderId="8" xfId="2" applyFont="1" applyBorder="1" applyAlignment="1">
      <alignment horizontal="left" vertical="center" wrapText="1"/>
    </xf>
    <xf numFmtId="0" fontId="8" fillId="0" borderId="6" xfId="2" applyFont="1" applyBorder="1" applyAlignment="1">
      <alignment vertical="center" wrapText="1"/>
    </xf>
    <xf numFmtId="0" fontId="18" fillId="0" borderId="8" xfId="2" applyFont="1" applyBorder="1" applyAlignment="1">
      <alignment vertical="center" wrapText="1"/>
    </xf>
    <xf numFmtId="0" fontId="70" fillId="0" borderId="0" xfId="0" applyFont="1" applyAlignment="1">
      <alignment vertical="center"/>
    </xf>
    <xf numFmtId="0" fontId="70" fillId="0" borderId="15" xfId="2" applyFont="1" applyBorder="1" applyAlignment="1">
      <alignment vertical="center" wrapText="1"/>
    </xf>
    <xf numFmtId="0" fontId="0" fillId="0" borderId="17" xfId="0" applyBorder="1" applyAlignment="1">
      <alignment wrapText="1"/>
    </xf>
    <xf numFmtId="0" fontId="9" fillId="0" borderId="8" xfId="2" applyFont="1" applyBorder="1" applyAlignment="1">
      <alignment horizontal="left" vertical="center" wrapText="1"/>
    </xf>
    <xf numFmtId="0" fontId="71" fillId="0" borderId="7" xfId="2" applyFont="1" applyBorder="1" applyAlignment="1">
      <alignment horizontal="left" vertical="center"/>
    </xf>
    <xf numFmtId="0" fontId="72" fillId="0" borderId="8" xfId="2" applyFont="1" applyBorder="1" applyAlignment="1">
      <alignment horizontal="left" vertical="center" wrapText="1" indent="1"/>
    </xf>
    <xf numFmtId="0" fontId="71" fillId="0" borderId="8" xfId="2" applyFont="1" applyBorder="1" applyAlignment="1">
      <alignment horizontal="left" vertical="center"/>
    </xf>
    <xf numFmtId="0" fontId="72" fillId="3" borderId="8" xfId="2" applyFont="1" applyFill="1" applyBorder="1" applyAlignment="1">
      <alignment vertical="center" wrapText="1"/>
    </xf>
    <xf numFmtId="0" fontId="72" fillId="3" borderId="8" xfId="2" applyFont="1" applyFill="1" applyBorder="1" applyAlignment="1">
      <alignment horizontal="center" vertical="center" wrapText="1"/>
    </xf>
    <xf numFmtId="0" fontId="71" fillId="0" borderId="3" xfId="2" applyFont="1" applyBorder="1" applyAlignment="1">
      <alignment vertical="center"/>
    </xf>
    <xf numFmtId="0" fontId="71" fillId="2" borderId="4" xfId="2" applyFont="1" applyFill="1" applyBorder="1" applyAlignment="1">
      <alignment horizontal="left" vertical="center"/>
    </xf>
    <xf numFmtId="0" fontId="73" fillId="0" borderId="0" xfId="2" applyFont="1" applyAlignment="1">
      <alignment horizontal="left" vertical="center"/>
    </xf>
    <xf numFmtId="0" fontId="71" fillId="5" borderId="4" xfId="2" applyFont="1" applyFill="1" applyBorder="1" applyAlignment="1">
      <alignment horizontal="left" vertical="center"/>
    </xf>
    <xf numFmtId="0" fontId="71" fillId="0" borderId="0" xfId="2" applyFont="1" applyAlignment="1">
      <alignment horizontal="left" vertical="center"/>
    </xf>
    <xf numFmtId="0" fontId="74" fillId="3" borderId="8" xfId="2" applyFont="1" applyFill="1" applyBorder="1" applyAlignment="1">
      <alignment horizontal="left" vertical="center" wrapText="1"/>
    </xf>
    <xf numFmtId="0" fontId="73" fillId="0" borderId="0" xfId="2" applyFont="1" applyAlignment="1">
      <alignment horizontal="left" vertical="center" wrapText="1"/>
    </xf>
    <xf numFmtId="0" fontId="72" fillId="0" borderId="8" xfId="2" applyFont="1" applyBorder="1" applyAlignment="1">
      <alignment horizontal="left" vertical="center" wrapText="1" indent="3"/>
    </xf>
    <xf numFmtId="0" fontId="72" fillId="3" borderId="8" xfId="2" applyFont="1" applyFill="1" applyBorder="1" applyAlignment="1">
      <alignment horizontal="left" vertical="center" wrapText="1"/>
    </xf>
    <xf numFmtId="0" fontId="75" fillId="0" borderId="0" xfId="0" applyFont="1"/>
    <xf numFmtId="0" fontId="71" fillId="0" borderId="0" xfId="2" applyFont="1" applyAlignment="1">
      <alignment vertical="center"/>
    </xf>
    <xf numFmtId="0" fontId="76" fillId="14" borderId="0" xfId="0" applyFont="1" applyFill="1" applyAlignment="1">
      <alignment horizontal="justify" vertical="center"/>
    </xf>
    <xf numFmtId="16" fontId="74" fillId="3" borderId="8" xfId="2" applyNumberFormat="1" applyFont="1" applyFill="1" applyBorder="1" applyAlignment="1">
      <alignment horizontal="left" vertical="center" wrapText="1"/>
    </xf>
    <xf numFmtId="0" fontId="71" fillId="0" borderId="9" xfId="2" applyFont="1" applyBorder="1" applyAlignment="1">
      <alignment horizontal="left" vertical="center"/>
    </xf>
    <xf numFmtId="0" fontId="72" fillId="0" borderId="10" xfId="2" applyFont="1" applyBorder="1" applyAlignment="1">
      <alignment horizontal="left" vertical="center" wrapText="1" indent="3"/>
    </xf>
    <xf numFmtId="0" fontId="71" fillId="0" borderId="10" xfId="2" applyFont="1" applyBorder="1" applyAlignment="1">
      <alignment horizontal="left" vertical="center"/>
    </xf>
    <xf numFmtId="0" fontId="72" fillId="3" borderId="10" xfId="2" applyFont="1" applyFill="1" applyBorder="1" applyAlignment="1">
      <alignment horizontal="left" vertical="center" wrapText="1"/>
    </xf>
    <xf numFmtId="0" fontId="72" fillId="3" borderId="10" xfId="2" applyFont="1" applyFill="1" applyBorder="1" applyAlignment="1">
      <alignment vertical="center" wrapText="1"/>
    </xf>
    <xf numFmtId="0" fontId="71" fillId="0" borderId="5" xfId="2" applyFont="1" applyBorder="1" applyAlignment="1">
      <alignment horizontal="left" vertical="center"/>
    </xf>
    <xf numFmtId="0" fontId="72" fillId="0" borderId="6" xfId="2" applyFont="1" applyBorder="1" applyAlignment="1">
      <alignment horizontal="left" vertical="center" wrapText="1" indent="1"/>
    </xf>
    <xf numFmtId="0" fontId="71" fillId="0" borderId="6" xfId="2" applyFont="1" applyBorder="1" applyAlignment="1">
      <alignment horizontal="left" vertical="center"/>
    </xf>
    <xf numFmtId="0" fontId="72" fillId="3" borderId="6" xfId="2" applyFont="1" applyFill="1" applyBorder="1" applyAlignment="1">
      <alignment vertical="center" wrapText="1"/>
    </xf>
    <xf numFmtId="0" fontId="77" fillId="4" borderId="0" xfId="2" applyFont="1" applyFill="1" applyAlignment="1">
      <alignment horizontal="left" vertical="center" wrapText="1"/>
    </xf>
    <xf numFmtId="0" fontId="73" fillId="0" borderId="12" xfId="2" applyFont="1" applyBorder="1" applyAlignment="1">
      <alignment horizontal="left" vertical="center" wrapText="1"/>
    </xf>
    <xf numFmtId="0" fontId="72" fillId="3" borderId="8" xfId="2" applyFont="1" applyFill="1" applyBorder="1" applyAlignment="1">
      <alignment horizontal="left" vertical="center" wrapText="1" indent="3"/>
    </xf>
    <xf numFmtId="0" fontId="71" fillId="0" borderId="1" xfId="2" applyFont="1" applyBorder="1" applyAlignment="1">
      <alignment vertical="center"/>
    </xf>
    <xf numFmtId="0" fontId="71" fillId="15" borderId="4" xfId="2" applyFont="1" applyFill="1" applyBorder="1" applyAlignment="1">
      <alignment horizontal="left" vertical="center"/>
    </xf>
    <xf numFmtId="0" fontId="4" fillId="0" borderId="0" xfId="1" applyAlignment="1">
      <alignment horizontal="center" vertical="top" wrapText="1"/>
    </xf>
    <xf numFmtId="0" fontId="79" fillId="3" borderId="8" xfId="2" applyFont="1" applyFill="1" applyBorder="1" applyAlignment="1">
      <alignment vertical="center" wrapText="1"/>
    </xf>
    <xf numFmtId="0" fontId="80" fillId="3" borderId="8" xfId="2" applyFont="1" applyFill="1" applyBorder="1" applyAlignment="1">
      <alignment vertical="center" wrapText="1"/>
    </xf>
    <xf numFmtId="0" fontId="81" fillId="0" borderId="0" xfId="0" applyFont="1" applyAlignment="1">
      <alignment vertical="center"/>
    </xf>
    <xf numFmtId="0" fontId="0" fillId="0" borderId="17" xfId="0" applyBorder="1" applyAlignment="1">
      <alignment vertical="top" wrapText="1"/>
    </xf>
    <xf numFmtId="0" fontId="79" fillId="0" borderId="8" xfId="2" applyFont="1" applyBorder="1" applyAlignment="1">
      <alignment horizontal="left" vertical="center" indent="1"/>
    </xf>
    <xf numFmtId="0" fontId="18" fillId="3" borderId="8" xfId="2" applyFont="1" applyFill="1" applyBorder="1" applyAlignment="1">
      <alignment vertical="center" wrapText="1"/>
    </xf>
    <xf numFmtId="0" fontId="4" fillId="3" borderId="8" xfId="1" applyFill="1" applyBorder="1" applyAlignment="1">
      <alignment vertical="center" wrapText="1"/>
    </xf>
    <xf numFmtId="0" fontId="0" fillId="0" borderId="18" xfId="0" applyBorder="1" applyAlignment="1">
      <alignment vertical="top" wrapText="1"/>
    </xf>
    <xf numFmtId="0" fontId="83" fillId="3" borderId="8" xfId="2" applyFont="1" applyFill="1" applyBorder="1" applyAlignment="1">
      <alignment vertical="center" wrapText="1"/>
    </xf>
    <xf numFmtId="0" fontId="11" fillId="0" borderId="8" xfId="2" applyFont="1" applyBorder="1" applyAlignment="1">
      <alignment horizontal="left" vertical="center" indent="1"/>
    </xf>
    <xf numFmtId="0" fontId="85" fillId="3" borderId="8" xfId="2" applyFont="1" applyFill="1" applyBorder="1" applyAlignment="1">
      <alignment vertical="center" wrapText="1"/>
    </xf>
    <xf numFmtId="0" fontId="17" fillId="0" borderId="7" xfId="2" applyFont="1" applyBorder="1" applyAlignment="1">
      <alignment horizontal="left" vertical="center" wrapText="1"/>
    </xf>
    <xf numFmtId="0" fontId="9" fillId="2" borderId="15" xfId="2" applyFont="1" applyFill="1" applyBorder="1" applyAlignment="1">
      <alignment vertical="center"/>
    </xf>
    <xf numFmtId="0" fontId="0" fillId="0" borderId="17" xfId="0" applyBorder="1" applyAlignment="1">
      <alignment vertical="center"/>
    </xf>
    <xf numFmtId="0" fontId="2" fillId="0" borderId="16" xfId="0" applyFont="1" applyBorder="1" applyAlignment="1">
      <alignment horizontal="left" vertical="center" wrapText="1"/>
    </xf>
    <xf numFmtId="0" fontId="86" fillId="3" borderId="8" xfId="2" applyFont="1" applyFill="1" applyBorder="1" applyAlignment="1">
      <alignment vertical="center" wrapText="1"/>
    </xf>
    <xf numFmtId="0" fontId="84" fillId="3" borderId="8" xfId="2" applyFont="1" applyFill="1" applyBorder="1" applyAlignment="1">
      <alignment vertical="center" wrapText="1"/>
    </xf>
    <xf numFmtId="0" fontId="87" fillId="3" borderId="8" xfId="2" applyFont="1" applyFill="1" applyBorder="1" applyAlignment="1">
      <alignment vertical="center" wrapText="1"/>
    </xf>
    <xf numFmtId="0" fontId="9" fillId="0" borderId="0" xfId="2" applyFont="1" applyAlignment="1">
      <alignment horizontal="left" vertical="center"/>
    </xf>
    <xf numFmtId="0" fontId="4" fillId="3" borderId="8" xfId="1" applyFill="1" applyBorder="1" applyAlignment="1">
      <alignment horizontal="center" vertical="center" wrapText="1"/>
    </xf>
    <xf numFmtId="0" fontId="4" fillId="14" borderId="0" xfId="1" applyFill="1" applyAlignment="1">
      <alignment wrapText="1"/>
    </xf>
    <xf numFmtId="0" fontId="11" fillId="3" borderId="8" xfId="2" applyFont="1" applyFill="1" applyBorder="1" applyAlignment="1">
      <alignment vertical="center" wrapText="1"/>
    </xf>
    <xf numFmtId="17" fontId="11" fillId="3" borderId="8" xfId="2" applyNumberFormat="1" applyFont="1" applyFill="1" applyBorder="1" applyAlignment="1">
      <alignment horizontal="center" vertical="center" wrapText="1"/>
    </xf>
    <xf numFmtId="0" fontId="88" fillId="3" borderId="8" xfId="1" applyFont="1" applyFill="1" applyBorder="1" applyAlignment="1">
      <alignment horizontal="center" vertical="center" wrapText="1"/>
    </xf>
    <xf numFmtId="0" fontId="11" fillId="3" borderId="8" xfId="2" applyFont="1" applyFill="1" applyBorder="1" applyAlignment="1">
      <alignment horizontal="center" vertical="center" wrapText="1"/>
    </xf>
    <xf numFmtId="0" fontId="83" fillId="3" borderId="8" xfId="2" applyFont="1" applyFill="1" applyBorder="1" applyAlignment="1">
      <alignment horizontal="center" vertical="center" wrapText="1"/>
    </xf>
    <xf numFmtId="0" fontId="11" fillId="0" borderId="8" xfId="0" applyFont="1" applyBorder="1" applyAlignment="1">
      <alignment vertical="center"/>
    </xf>
    <xf numFmtId="0" fontId="89" fillId="0" borderId="8" xfId="0" applyFont="1" applyBorder="1" applyAlignment="1">
      <alignment vertical="center"/>
    </xf>
    <xf numFmtId="0" fontId="82" fillId="3" borderId="8" xfId="2" applyFont="1" applyFill="1" applyBorder="1" applyAlignment="1">
      <alignment horizontal="center" vertical="center" wrapText="1"/>
    </xf>
    <xf numFmtId="0" fontId="11" fillId="0" borderId="8" xfId="0" applyFont="1" applyBorder="1" applyAlignment="1">
      <alignment vertical="center" wrapText="1"/>
    </xf>
    <xf numFmtId="0" fontId="37" fillId="0" borderId="8" xfId="0" applyFont="1" applyBorder="1" applyAlignment="1">
      <alignment vertical="center"/>
    </xf>
    <xf numFmtId="0" fontId="11" fillId="0" borderId="17" xfId="2" applyFont="1" applyBorder="1" applyAlignment="1">
      <alignment vertical="center" wrapText="1"/>
    </xf>
    <xf numFmtId="0" fontId="0" fillId="0" borderId="17" xfId="0" applyBorder="1" applyAlignment="1">
      <alignment vertical="center" wrapText="1"/>
    </xf>
    <xf numFmtId="0" fontId="11" fillId="0" borderId="8" xfId="2" applyFont="1" applyBorder="1" applyAlignment="1">
      <alignment vertical="center" wrapText="1"/>
    </xf>
    <xf numFmtId="0" fontId="83" fillId="0" borderId="8" xfId="2" applyFont="1" applyBorder="1" applyAlignment="1">
      <alignment horizontal="left" vertical="center" indent="1"/>
    </xf>
    <xf numFmtId="165" fontId="10" fillId="3" borderId="0" xfId="2" applyNumberFormat="1" applyFont="1" applyFill="1" applyAlignment="1">
      <alignment horizontal="left" vertical="center"/>
    </xf>
    <xf numFmtId="0" fontId="55" fillId="3" borderId="27" xfId="2" applyFont="1" applyFill="1" applyBorder="1" applyAlignment="1">
      <alignment vertical="center" wrapText="1"/>
    </xf>
    <xf numFmtId="0" fontId="10" fillId="3" borderId="0" xfId="2" applyFont="1" applyFill="1" applyAlignment="1">
      <alignment vertical="center" wrapText="1"/>
    </xf>
    <xf numFmtId="165" fontId="10" fillId="3" borderId="0" xfId="2" applyNumberFormat="1" applyFont="1" applyFill="1" applyAlignment="1">
      <alignment horizontal="left" vertical="center" wrapText="1"/>
    </xf>
    <xf numFmtId="0" fontId="10" fillId="3" borderId="0" xfId="2" applyFont="1" applyFill="1" applyAlignment="1">
      <alignment horizontal="left" vertical="center"/>
    </xf>
    <xf numFmtId="0" fontId="10" fillId="3" borderId="30" xfId="2" applyFont="1" applyFill="1" applyBorder="1" applyAlignment="1">
      <alignment vertical="center"/>
    </xf>
    <xf numFmtId="0" fontId="90" fillId="3" borderId="8" xfId="2" applyFont="1" applyFill="1" applyBorder="1" applyAlignment="1">
      <alignment vertical="center" wrapText="1"/>
    </xf>
    <xf numFmtId="0" fontId="91" fillId="3" borderId="8" xfId="2" applyFont="1" applyFill="1" applyBorder="1" applyAlignment="1">
      <alignment vertical="center" wrapText="1"/>
    </xf>
    <xf numFmtId="0" fontId="83" fillId="3" borderId="8" xfId="2" applyFont="1" applyFill="1" applyBorder="1" applyAlignment="1">
      <alignment vertical="center" wrapText="1"/>
    </xf>
    <xf numFmtId="0" fontId="18" fillId="6" borderId="0" xfId="2" applyFont="1" applyFill="1" applyAlignment="1">
      <alignment horizontal="left" vertical="center"/>
    </xf>
    <xf numFmtId="0" fontId="20" fillId="0" borderId="0" xfId="2" applyFont="1" applyAlignment="1">
      <alignment horizontal="left" vertical="center" wrapText="1"/>
    </xf>
    <xf numFmtId="0" fontId="10" fillId="12" borderId="0" xfId="2" applyFont="1" applyFill="1" applyAlignment="1">
      <alignment horizontal="left" vertical="center" wrapText="1" indent="2"/>
    </xf>
    <xf numFmtId="0" fontId="0" fillId="12" borderId="0" xfId="0" applyFill="1" applyAlignment="1">
      <alignment wrapText="1"/>
    </xf>
    <xf numFmtId="0" fontId="13" fillId="6" borderId="0" xfId="2" applyFont="1" applyFill="1" applyAlignment="1">
      <alignment horizontal="left" vertical="center"/>
    </xf>
    <xf numFmtId="0" fontId="23" fillId="6" borderId="0" xfId="2" applyFont="1" applyFill="1" applyAlignment="1">
      <alignment horizontal="left" vertical="center"/>
    </xf>
    <xf numFmtId="0" fontId="11" fillId="6" borderId="0" xfId="2" applyFont="1" applyFill="1" applyAlignment="1">
      <alignment horizontal="left" vertical="center" wrapText="1" indent="3"/>
    </xf>
    <xf numFmtId="0" fontId="18" fillId="6" borderId="0" xfId="2" applyFont="1" applyFill="1" applyAlignment="1">
      <alignment horizontal="left" vertical="center" wrapText="1" indent="3"/>
    </xf>
    <xf numFmtId="0" fontId="0" fillId="6" borderId="0" xfId="0" applyFill="1"/>
    <xf numFmtId="0" fontId="13" fillId="0" borderId="52" xfId="2" applyFont="1" applyBorder="1" applyAlignment="1">
      <alignment vertical="center"/>
    </xf>
    <xf numFmtId="0" fontId="27" fillId="6" borderId="53" xfId="4" applyFont="1" applyFill="1" applyBorder="1" applyAlignment="1">
      <alignment horizontal="center" vertical="center"/>
    </xf>
    <xf numFmtId="0" fontId="27" fillId="6" borderId="54" xfId="4" applyFont="1" applyFill="1" applyBorder="1" applyAlignment="1">
      <alignment horizontal="center" vertical="center"/>
    </xf>
    <xf numFmtId="0" fontId="27" fillId="6" borderId="55" xfId="4" applyFont="1" applyFill="1" applyBorder="1" applyAlignment="1">
      <alignment horizontal="center" vertical="center"/>
    </xf>
    <xf numFmtId="0" fontId="13" fillId="0" borderId="56" xfId="2" applyFont="1" applyBorder="1" applyAlignment="1">
      <alignment vertical="center"/>
    </xf>
    <xf numFmtId="0" fontId="20" fillId="0" borderId="36" xfId="2" applyFont="1" applyBorder="1" applyAlignment="1">
      <alignment horizontal="left" vertical="center"/>
    </xf>
    <xf numFmtId="0" fontId="62" fillId="0" borderId="0" xfId="6" applyFont="1" applyAlignment="1">
      <alignment vertical="center"/>
    </xf>
    <xf numFmtId="0" fontId="20" fillId="0" borderId="0" xfId="2" applyFont="1" applyAlignment="1">
      <alignment horizontal="left" vertical="center"/>
    </xf>
    <xf numFmtId="0" fontId="61" fillId="0" borderId="0" xfId="4" applyFont="1" applyFill="1" applyBorder="1" applyAlignment="1">
      <alignment horizontal="center" vertical="center"/>
    </xf>
    <xf numFmtId="0" fontId="17" fillId="0" borderId="7" xfId="2" applyFont="1" applyBorder="1" applyAlignment="1">
      <alignment horizontal="left" vertical="center" wrapText="1"/>
    </xf>
    <xf numFmtId="0" fontId="2" fillId="0" borderId="7" xfId="0" applyFont="1" applyBorder="1" applyAlignment="1">
      <alignment wrapText="1"/>
    </xf>
    <xf numFmtId="0" fontId="9" fillId="2" borderId="15" xfId="2" applyFont="1" applyFill="1" applyBorder="1" applyAlignment="1">
      <alignment horizontal="left" vertical="center" wrapText="1"/>
    </xf>
    <xf numFmtId="0" fontId="0" fillId="0" borderId="17" xfId="0" applyBorder="1" applyAlignment="1">
      <alignment horizontal="left" vertical="center"/>
    </xf>
    <xf numFmtId="0" fontId="0" fillId="0" borderId="18" xfId="0" applyBorder="1" applyAlignment="1">
      <alignment horizontal="left" vertical="center"/>
    </xf>
    <xf numFmtId="0" fontId="9" fillId="2" borderId="15" xfId="2" applyFont="1" applyFill="1" applyBorder="1" applyAlignment="1">
      <alignment horizontal="left" vertical="center"/>
    </xf>
    <xf numFmtId="0" fontId="17" fillId="0" borderId="7" xfId="2" applyFont="1" applyBorder="1" applyAlignment="1">
      <alignment vertical="center" wrapText="1"/>
    </xf>
    <xf numFmtId="0" fontId="2" fillId="0" borderId="7" xfId="0" applyFont="1" applyBorder="1" applyAlignment="1">
      <alignment vertical="center" wrapText="1"/>
    </xf>
    <xf numFmtId="0" fontId="9" fillId="2" borderId="15" xfId="2" applyFont="1" applyFill="1"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7" xfId="0" applyBorder="1" applyAlignment="1">
      <alignment horizontal="left" vertical="center" wrapText="1"/>
    </xf>
    <xf numFmtId="0" fontId="2" fillId="0" borderId="7" xfId="0" applyFont="1" applyBorder="1" applyAlignment="1">
      <alignment horizontal="left" vertical="center" wrapText="1"/>
    </xf>
    <xf numFmtId="0" fontId="9" fillId="2" borderId="15" xfId="2" applyFont="1" applyFill="1" applyBorder="1" applyAlignment="1">
      <alignment vertical="center" wrapText="1"/>
    </xf>
    <xf numFmtId="0" fontId="9" fillId="2" borderId="19" xfId="2" applyFont="1" applyFill="1"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30" fillId="3" borderId="0" xfId="2" applyFont="1" applyFill="1" applyAlignment="1">
      <alignment vertical="center"/>
    </xf>
    <xf numFmtId="0" fontId="28" fillId="6" borderId="0" xfId="2" applyFont="1" applyFill="1" applyAlignment="1">
      <alignment vertical="center"/>
    </xf>
    <xf numFmtId="0" fontId="29" fillId="6" borderId="0" xfId="2" applyFont="1" applyFill="1" applyAlignment="1">
      <alignment horizontal="left" vertical="center"/>
    </xf>
    <xf numFmtId="0" fontId="18" fillId="0" borderId="0" xfId="2" applyFont="1" applyAlignment="1">
      <alignment horizontal="left" vertical="center"/>
    </xf>
    <xf numFmtId="0" fontId="9" fillId="0" borderId="0" xfId="2" applyFont="1" applyAlignment="1">
      <alignment horizontal="left" vertical="center"/>
    </xf>
    <xf numFmtId="0" fontId="31" fillId="7" borderId="23" xfId="2" applyFont="1" applyFill="1" applyBorder="1" applyAlignment="1">
      <alignment horizontal="left" vertical="center"/>
    </xf>
    <xf numFmtId="0" fontId="31" fillId="7" borderId="24" xfId="2" applyFont="1" applyFill="1" applyBorder="1" applyAlignment="1">
      <alignment horizontal="left" vertical="center"/>
    </xf>
    <xf numFmtId="0" fontId="31" fillId="7" borderId="25" xfId="2" applyFont="1" applyFill="1" applyBorder="1" applyAlignment="1">
      <alignment horizontal="left" vertical="center"/>
    </xf>
    <xf numFmtId="0" fontId="27" fillId="6" borderId="33" xfId="4" applyFont="1" applyFill="1" applyBorder="1" applyAlignment="1">
      <alignment horizontal="center" vertical="center"/>
    </xf>
    <xf numFmtId="0" fontId="27" fillId="6" borderId="34" xfId="4" applyFont="1" applyFill="1" applyBorder="1" applyAlignment="1">
      <alignment horizontal="center" vertical="center"/>
    </xf>
    <xf numFmtId="0" fontId="27" fillId="6" borderId="35" xfId="4" applyFont="1" applyFill="1" applyBorder="1" applyAlignment="1">
      <alignment horizontal="center" vertical="center"/>
    </xf>
    <xf numFmtId="0" fontId="27" fillId="6" borderId="0" xfId="4" applyFont="1" applyFill="1" applyBorder="1" applyAlignment="1">
      <alignment horizontal="center" vertical="center"/>
    </xf>
    <xf numFmtId="0" fontId="18" fillId="6" borderId="0" xfId="2" applyFont="1" applyFill="1" applyAlignment="1">
      <alignment horizontal="left" vertical="center" wrapText="1"/>
    </xf>
    <xf numFmtId="0" fontId="18" fillId="6" borderId="0" xfId="2" applyFont="1" applyFill="1" applyAlignment="1">
      <alignment horizontal="left" vertical="center"/>
    </xf>
    <xf numFmtId="0" fontId="11" fillId="6" borderId="0" xfId="6" applyFont="1" applyFill="1" applyAlignment="1">
      <alignment horizontal="left" vertical="center" wrapText="1" indent="3"/>
    </xf>
    <xf numFmtId="0" fontId="23" fillId="6" borderId="0" xfId="6" applyFont="1" applyFill="1" applyAlignment="1">
      <alignment vertical="center" wrapText="1"/>
    </xf>
    <xf numFmtId="0" fontId="18" fillId="6" borderId="0" xfId="6" applyFont="1" applyFill="1" applyAlignment="1">
      <alignment horizontal="left" vertical="center" wrapText="1" indent="3"/>
    </xf>
    <xf numFmtId="0" fontId="38" fillId="0" borderId="0" xfId="4" applyFont="1" applyFill="1" applyBorder="1" applyAlignment="1">
      <alignment horizontal="left" vertical="center" wrapText="1"/>
    </xf>
    <xf numFmtId="0" fontId="11" fillId="6" borderId="0" xfId="6" applyFont="1" applyFill="1" applyAlignment="1">
      <alignment horizontal="left" vertical="center" wrapText="1"/>
    </xf>
    <xf numFmtId="0" fontId="11" fillId="6" borderId="0" xfId="6" applyFont="1" applyFill="1" applyAlignment="1">
      <alignment horizontal="left" vertical="top" wrapText="1" indent="3"/>
    </xf>
    <xf numFmtId="0" fontId="11" fillId="6" borderId="0" xfId="4" applyFont="1" applyFill="1" applyAlignment="1"/>
    <xf numFmtId="0" fontId="39" fillId="6" borderId="0" xfId="6" applyFont="1" applyFill="1" applyAlignment="1">
      <alignment vertical="center"/>
    </xf>
    <xf numFmtId="0" fontId="38" fillId="6" borderId="38" xfId="4" applyFont="1" applyFill="1" applyBorder="1" applyAlignment="1">
      <alignment horizontal="left" vertical="center" wrapText="1"/>
    </xf>
    <xf numFmtId="0" fontId="40" fillId="3" borderId="0" xfId="4" applyFont="1" applyFill="1" applyBorder="1" applyAlignment="1">
      <alignment horizontal="left" vertical="center" wrapText="1"/>
    </xf>
    <xf numFmtId="0" fontId="40" fillId="3" borderId="38" xfId="4" applyFont="1" applyFill="1" applyBorder="1" applyAlignment="1">
      <alignment horizontal="left" vertical="center" wrapText="1"/>
    </xf>
    <xf numFmtId="0" fontId="18" fillId="6" borderId="0" xfId="6" applyFont="1" applyFill="1" applyAlignment="1">
      <alignment horizontal="left" vertical="center" wrapText="1"/>
    </xf>
    <xf numFmtId="0" fontId="26" fillId="6" borderId="0" xfId="4" applyFont="1" applyFill="1" applyAlignment="1"/>
    <xf numFmtId="0" fontId="10" fillId="0" borderId="30" xfId="2" applyFont="1" applyBorder="1" applyAlignment="1" applyProtection="1">
      <alignment vertical="center"/>
      <protection locked="0"/>
    </xf>
    <xf numFmtId="0" fontId="13" fillId="0" borderId="0" xfId="2" applyFont="1" applyAlignment="1">
      <alignment vertical="center"/>
    </xf>
    <xf numFmtId="0" fontId="13" fillId="0" borderId="42" xfId="2" applyFont="1" applyBorder="1" applyAlignment="1">
      <alignment vertical="center"/>
    </xf>
    <xf numFmtId="0" fontId="18" fillId="6" borderId="0" xfId="6" applyFont="1" applyFill="1" applyAlignment="1">
      <alignment horizontal="left" vertical="center" wrapText="1" indent="2"/>
    </xf>
    <xf numFmtId="0" fontId="18" fillId="6" borderId="0" xfId="2" applyFont="1" applyFill="1" applyAlignment="1">
      <alignment horizontal="left" vertical="center" indent="1"/>
    </xf>
    <xf numFmtId="0" fontId="44" fillId="0" borderId="0" xfId="6" applyFont="1"/>
    <xf numFmtId="0" fontId="45" fillId="6" borderId="0" xfId="6" applyFont="1" applyFill="1" applyAlignment="1">
      <alignment vertical="center"/>
    </xf>
    <xf numFmtId="0" fontId="47" fillId="6" borderId="0" xfId="6" applyFont="1" applyFill="1" applyAlignment="1">
      <alignment vertical="center" wrapText="1"/>
    </xf>
    <xf numFmtId="0" fontId="13" fillId="0" borderId="30" xfId="2" applyFont="1" applyBorder="1" applyAlignment="1">
      <alignment vertical="center"/>
    </xf>
    <xf numFmtId="0" fontId="93" fillId="2" borderId="15" xfId="2" applyFont="1" applyFill="1" applyBorder="1" applyAlignment="1">
      <alignment horizontal="center" vertical="center" wrapText="1"/>
    </xf>
    <xf numFmtId="0" fontId="94" fillId="0" borderId="17" xfId="0" applyFont="1" applyBorder="1" applyAlignment="1">
      <alignment horizontal="center" vertical="center" wrapText="1"/>
    </xf>
    <xf numFmtId="0" fontId="94" fillId="0" borderId="18" xfId="0" applyFont="1" applyBorder="1" applyAlignment="1">
      <alignment horizontal="center" vertical="center" wrapText="1"/>
    </xf>
    <xf numFmtId="0" fontId="93" fillId="2" borderId="17" xfId="2" applyFont="1" applyFill="1" applyBorder="1" applyAlignment="1">
      <alignment horizontal="center" vertical="center" wrapText="1"/>
    </xf>
    <xf numFmtId="0" fontId="93" fillId="2" borderId="18" xfId="2" applyFont="1" applyFill="1" applyBorder="1" applyAlignment="1">
      <alignment horizontal="center" vertical="center" wrapText="1"/>
    </xf>
    <xf numFmtId="0" fontId="49" fillId="2" borderId="15" xfId="2" applyFont="1" applyFill="1" applyBorder="1" applyAlignment="1">
      <alignment horizontal="left" vertical="center" wrapText="1"/>
    </xf>
    <xf numFmtId="0" fontId="92" fillId="0" borderId="17" xfId="0" applyFont="1" applyBorder="1" applyAlignment="1">
      <alignment horizontal="left" vertical="center" wrapText="1"/>
    </xf>
    <xf numFmtId="0" fontId="0" fillId="0" borderId="17" xfId="0" applyBorder="1" applyAlignment="1">
      <alignment horizontal="left" vertical="center" wrapText="1"/>
    </xf>
    <xf numFmtId="0" fontId="0" fillId="0" borderId="22" xfId="0" applyBorder="1" applyAlignment="1">
      <alignment horizontal="left" vertical="center" wrapText="1"/>
    </xf>
    <xf numFmtId="0" fontId="17" fillId="0" borderId="14" xfId="2" applyFont="1" applyBorder="1" applyAlignment="1">
      <alignment horizontal="left" vertical="center" wrapText="1"/>
    </xf>
    <xf numFmtId="0" fontId="2" fillId="0" borderId="16" xfId="0" applyFont="1" applyBorder="1" applyAlignment="1">
      <alignment horizontal="left" vertical="center" wrapText="1"/>
    </xf>
    <xf numFmtId="0" fontId="2" fillId="0" borderId="13" xfId="0" applyFont="1" applyBorder="1" applyAlignment="1">
      <alignment horizontal="left" vertical="center" wrapText="1"/>
    </xf>
    <xf numFmtId="0" fontId="2" fillId="0" borderId="9" xfId="0" applyFont="1" applyBorder="1" applyAlignment="1">
      <alignment horizontal="left" vertical="center" wrapText="1"/>
    </xf>
    <xf numFmtId="0" fontId="93" fillId="2" borderId="15" xfId="2" applyFont="1" applyFill="1" applyBorder="1" applyAlignment="1">
      <alignment horizontal="left" vertical="center" wrapText="1"/>
    </xf>
    <xf numFmtId="0" fontId="94" fillId="0" borderId="17" xfId="0" applyFont="1" applyBorder="1" applyAlignment="1">
      <alignment horizontal="left" vertical="center" wrapText="1"/>
    </xf>
    <xf numFmtId="0" fontId="94" fillId="0" borderId="18" xfId="0" applyFont="1" applyBorder="1" applyAlignment="1">
      <alignment horizontal="left" vertical="center" wrapText="1"/>
    </xf>
    <xf numFmtId="0" fontId="92" fillId="0" borderId="17" xfId="0" applyFont="1" applyBorder="1" applyAlignment="1">
      <alignment horizontal="left" vertical="center"/>
    </xf>
    <xf numFmtId="0" fontId="92" fillId="0" borderId="18" xfId="0" applyFont="1" applyBorder="1" applyAlignment="1">
      <alignment horizontal="left" vertical="center"/>
    </xf>
  </cellXfs>
  <cellStyles count="8">
    <cellStyle name="Comma 2" xfId="5" xr:uid="{00000000-0005-0000-0000-000000000000}"/>
    <cellStyle name="Explanatory Text 2" xfId="7" xr:uid="{00000000-0005-0000-0000-000001000000}"/>
    <cellStyle name="Hyperlink 2" xfId="3" xr:uid="{00000000-0005-0000-0000-000003000000}"/>
    <cellStyle name="Hyperlink 3" xfId="4" xr:uid="{00000000-0005-0000-0000-000004000000}"/>
    <cellStyle name="Normal 2" xfId="2" xr:uid="{00000000-0005-0000-0000-000006000000}"/>
    <cellStyle name="Normal 3" xfId="6" xr:uid="{00000000-0005-0000-0000-000007000000}"/>
    <cellStyle name="Гиперссылка" xfId="1" builtinId="8"/>
    <cellStyle name="Обычный" xfId="0" builtinId="0"/>
  </cellStyles>
  <dxfs count="65">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5" formatCode="yyyy\-mm\-dd"/>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2" formatCode="0.00"/>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5" formatCode="yyyy\-mm\-dd"/>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5" formatCode="yyyy\-mm\-dd"/>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5" formatCode="yyyy\-mm\-dd"/>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5" formatCode="yyyy\-mm\-dd"/>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00000000-0011-0000-FFFF-FFFF00000000}">
      <tableStyleElement type="headerRow" dxfId="64"/>
      <tableStyleElement type="firstRowStripe" dxfId="63"/>
      <tableStyleElement type="secondRowStripe" dxfId="62"/>
    </tableStyle>
  </tableStyles>
  <colors>
    <mruColors>
      <color rgb="FFFF7F0E"/>
      <color rgb="FFF7A516"/>
      <color rgb="FFFF7700"/>
      <color rgb="FFFF79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6</xdr:row>
      <xdr:rowOff>820</xdr:rowOff>
    </xdr:to>
    <xdr:pic>
      <xdr:nvPicPr>
        <xdr:cNvPr id="2" name="Picture 1" descr="https://eiti.org/sites/default/files/styles/img-narrow/public/inline/logo_gradient_-_under.png?itok=F8fw0Tyz">
          <a:extLst>
            <a:ext uri="{FF2B5EF4-FFF2-40B4-BE49-F238E27FC236}">
              <a16:creationId xmlns:a16="http://schemas.microsoft.com/office/drawing/2014/main" id="{AA1D8EAF-9C9C-074F-A03B-F5FDC9585C0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302559" y="0"/>
          <a:ext cx="1736679" cy="10441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4755E0EC-DD37-B145-A419-739A32226850}"/>
            </a:ext>
          </a:extLst>
        </xdr:cNvPr>
        <xdr:cNvGrpSpPr>
          <a:grpSpLocks/>
        </xdr:cNvGrpSpPr>
      </xdr:nvGrpSpPr>
      <xdr:grpSpPr bwMode="auto">
        <a:xfrm>
          <a:off x="303389" y="1001889"/>
          <a:ext cx="15790333" cy="42901"/>
          <a:chOff x="1134" y="1904"/>
          <a:chExt cx="9546" cy="181"/>
        </a:xfrm>
      </xdr:grpSpPr>
      <xdr:sp macro="" textlink="">
        <xdr:nvSpPr>
          <xdr:cNvPr id="4" name="Rectangle 3">
            <a:extLst>
              <a:ext uri="{FF2B5EF4-FFF2-40B4-BE49-F238E27FC236}">
                <a16:creationId xmlns:a16="http://schemas.microsoft.com/office/drawing/2014/main" id="{8B39DAD8-A429-C646-B377-E0315B2757F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A756E22C-373B-7A43-B8C3-272B3F02AB9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54C5A559-A0CB-A14C-BBC7-367F9BB2751E}"/>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D6ED7CC0-3AF2-2A4C-A7AF-9950514FE2E9}"/>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8EA79237-2D6D-4C42-88D0-C9E81EAE1D92}"/>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3C672138-AD6A-8141-9FFF-3E70297417C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37F88558-0A11-E844-B9E2-2B37CF2DF12C}"/>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1CADB603-8A75-554F-8637-71EDF37CB22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50CAFCD6-CF9F-6D45-97D7-CFBFF78A0120}"/>
            </a:ext>
          </a:extLst>
        </xdr:cNvPr>
        <xdr:cNvGrpSpPr>
          <a:grpSpLocks/>
        </xdr:cNvGrpSpPr>
      </xdr:nvGrpSpPr>
      <xdr:grpSpPr bwMode="auto">
        <a:xfrm>
          <a:off x="196850" y="0"/>
          <a:ext cx="19075400" cy="0"/>
          <a:chOff x="1133" y="1230"/>
          <a:chExt cx="8460" cy="208"/>
        </a:xfrm>
      </xdr:grpSpPr>
      <xdr:sp macro="" textlink="">
        <xdr:nvSpPr>
          <xdr:cNvPr id="3" name="Rektangel 2">
            <a:extLst>
              <a:ext uri="{FF2B5EF4-FFF2-40B4-BE49-F238E27FC236}">
                <a16:creationId xmlns:a16="http://schemas.microsoft.com/office/drawing/2014/main" id="{01DA8175-9957-EA49-8F67-D6B8AA0A5D3B}"/>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D3367F73-4D6E-4848-92D0-22D214055E01}"/>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1</xdr:colOff>
      <xdr:row>70</xdr:row>
      <xdr:rowOff>180120</xdr:rowOff>
    </xdr:to>
    <xdr:pic>
      <xdr:nvPicPr>
        <xdr:cNvPr id="5" name="Picture 4">
          <a:extLst>
            <a:ext uri="{FF2B5EF4-FFF2-40B4-BE49-F238E27FC236}">
              <a16:creationId xmlns:a16="http://schemas.microsoft.com/office/drawing/2014/main" id="{D08028D7-DB6E-7A4C-9748-FBF8D2B1A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0465" y="4518210"/>
          <a:ext cx="7077635" cy="7790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sharepoint.com/Users/alexgordy/Downloads/en_eiti_summary_data_template_2.0_1%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xtractives.sharepoint.com/Users/alexgordy/Downloads/en_eiti_summary_data_template_2.0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ajikistan%20Summary%20Data%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row r="4">
          <cell r="G4" t="str">
            <v>YYYY-MM-DD</v>
          </cell>
        </row>
      </sheetData>
      <sheetData sheetId="1" refreshError="1">
        <row r="44">
          <cell r="E44" t="str">
            <v>XXX</v>
          </cell>
        </row>
      </sheetData>
      <sheetData sheetId="2" refreshError="1"/>
      <sheetData sheetId="3" refreshError="1"/>
      <sheetData sheetId="4" refreshError="1"/>
      <sheetData sheetId="5" refreshError="1"/>
      <sheetData sheetId="6" refreshError="1">
        <row r="4">
          <cell r="I4" t="str">
            <v>Yes</v>
          </cell>
        </row>
        <row r="5">
          <cell r="I5" t="str">
            <v>Partially</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refreshError="1"/>
      <sheetData sheetId="4" refreshError="1"/>
      <sheetData sheetId="5" refreshError="1"/>
      <sheetData sheetId="6" refreshError="1">
        <row r="4">
          <cell r="K4" t="str">
            <v>Yes, systematically disclosed</v>
          </cell>
        </row>
        <row r="5">
          <cell r="K5" t="str">
            <v>Yes, through EITI reporting</v>
          </cell>
        </row>
        <row r="6">
          <cell r="K6" t="str">
            <v>Not applicable</v>
          </cell>
        </row>
      </sheetData>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Введение"/>
      <sheetName val="Часть 1 Сведения"/>
      <sheetName val="Часть 2 Контрольный список"/>
      <sheetName val="Часть 3 Отчитывающиеся субъект"/>
      <sheetName val="Часть 4 Доходы правительства"/>
      <sheetName val="Часть 5 Данные о компаниях"/>
      <sheetName val="Lists"/>
      <sheetName val="Tajikistan Summary Data 2019"/>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mpanies" displayName="Companies" ref="B26:K32" totalsRowShown="0" headerRowDxfId="61" dataDxfId="60" tableBorderDxfId="59" headerRowCellStyle="Normal 2">
  <autoFilter ref="B26:K32" xr:uid="{00000000-0009-0000-0100-000001000000}"/>
  <tableColumns count="10">
    <tableColumn id="1" xr3:uid="{00000000-0010-0000-0000-000001000000}" name="Полное название компании" dataDxfId="58"/>
    <tableColumn id="7" xr3:uid="{00000000-0010-0000-0000-000007000000}" name="Тип компании" dataDxfId="57" dataCellStyle="Normal 2"/>
    <tableColumn id="2" xr3:uid="{00000000-0010-0000-0000-000002000000}" name="Идентификатор компании" dataDxfId="56"/>
    <tableColumn id="5" xr3:uid="{00000000-0010-0000-0000-000005000000}" name="Сектор" dataDxfId="55" dataCellStyle="Normal 2"/>
    <tableColumn id="3" xr3:uid="{00000000-0010-0000-0000-000003000000}" name="Виды сырья (через запятую)" dataDxfId="54" dataCellStyle="Normal 2"/>
    <tableColumn id="4" xr3:uid="{00000000-0010-0000-0000-000004000000}" name="Биржевая информация или сайт компании " dataDxfId="53"/>
    <tableColumn id="8" xr3:uid="{00000000-0010-0000-0000-000008000000}" name="Проверенная аудиторами финансовая отчетность (или балансовый отчет, отчет о движении денежных средств и отчет о прибылях/убытках при наличии)" dataDxfId="52"/>
    <tableColumn id="9" xr3:uid="{00000000-0010-0000-0000-000009000000}" name="Формы отчетности направлены?" dataDxfId="51" dataCellStyle="Normal 2"/>
    <tableColumn id="10" xr3:uid="{00000000-0010-0000-0000-00000A000000}" name="Требования МГЗС к качеству выполнены?" dataDxfId="50" dataCellStyle="Normal 2"/>
    <tableColumn id="6" xr3:uid="{00000000-0010-0000-0000-000006000000}" name="Отчетность о платежах в пользу правительства" dataDxfId="49"/>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Government_agencies" displayName="Government_agencies" ref="B14:G20" totalsRowShown="0" headerRowDxfId="48" dataDxfId="47" tableBorderDxfId="46" headerRowCellStyle="Normal 2">
  <autoFilter ref="B14:G20" xr:uid="{00000000-0009-0000-0100-000002000000}"/>
  <tableColumns count="6">
    <tableColumn id="1" xr3:uid="{00000000-0010-0000-0100-000001000000}" name="Полное название органа" dataDxfId="45"/>
    <tableColumn id="4" xr3:uid="{00000000-0010-0000-0100-000004000000}" name="Тип органа" dataDxfId="44" dataCellStyle="Normal 2"/>
    <tableColumn id="2" xr3:uid="{00000000-0010-0000-0100-000002000000}" name="Идентификатор (если  применимо)" dataDxfId="43"/>
    <tableColumn id="5" xr3:uid="{00000000-0010-0000-0100-000005000000}" name="Формы отчетности направлены?" dataDxfId="42" dataCellStyle="Normal 2"/>
    <tableColumn id="6" xr3:uid="{00000000-0010-0000-0100-000006000000}" name="Требования МГЗС к качеству выполнены?" dataDxfId="41" dataCellStyle="Normal 2"/>
    <tableColumn id="3" xr3:uid="{00000000-0010-0000-0100-000003000000}" name="Итого в отчетности" dataDxfId="40">
      <calculatedColumnFormula>SUMIF([1]!Government_revenues_table[Government entity],Government_agencies[[#This Row],[Полное название органа]],[1]!Government_revenues_table[Revenue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ompanies15" displayName="Companies15" ref="B35:J52" totalsRowShown="0" headerRowDxfId="39" dataDxfId="38" tableBorderDxfId="37" headerRowCellStyle="Normal 2">
  <autoFilter ref="B35:J52" xr:uid="{00000000-0009-0000-0100-000003000000}"/>
  <tableColumns count="9">
    <tableColumn id="1" xr3:uid="{00000000-0010-0000-0200-000001000000}" name="Полное название проекта" dataDxfId="36"/>
    <tableColumn id="2" xr3:uid="{00000000-0010-0000-0200-000002000000}" name="Номер юридического соглашения: контракт, лицензия, договор аренды, концессия, ..." dataDxfId="35"/>
    <tableColumn id="3" xr3:uid="{00000000-0010-0000-0200-000003000000}" name="Аффилированные компании, начните с оператора" dataDxfId="34"/>
    <tableColumn id="5" xr3:uid="{00000000-0010-0000-0200-000005000000}" name="Виды сырья (один вид сырья в строке)" dataDxfId="33" dataCellStyle="Normal 2"/>
    <tableColumn id="6" xr3:uid="{00000000-0010-0000-0200-000006000000}" name="Статус" dataDxfId="32"/>
    <tableColumn id="7" xr3:uid="{00000000-0010-0000-0200-000007000000}" name="Добыча (объем)" dataDxfId="31"/>
    <tableColumn id="8" xr3:uid="{00000000-0010-0000-0200-000008000000}" name="Ед. изм." dataDxfId="30"/>
    <tableColumn id="9" xr3:uid="{00000000-0010-0000-0200-000009000000}" name="Добыча (стоимость)" dataDxfId="29" dataCellStyle="Normal 2"/>
    <tableColumn id="10" xr3:uid="{00000000-0010-0000-0200-00000A000000}" name="Валюта" dataDxfId="28"/>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Government_revenues_table" displayName="Government_revenues_table" ref="B21:K48" totalsRowShown="0" headerRowDxfId="27" dataDxfId="26">
  <autoFilter ref="B21:K48" xr:uid="{00000000-0009-0000-0100-000004000000}"/>
  <tableColumns count="10">
    <tableColumn id="8" xr3:uid="{00000000-0010-0000-0300-000008000000}" name="Уровень 1 СГФ" dataDxfId="25"/>
    <tableColumn id="9" xr3:uid="{00000000-0010-0000-0300-000009000000}" name="Уровень 2 СГФ" dataDxfId="24"/>
    <tableColumn id="10" xr3:uid="{00000000-0010-0000-0300-00000A000000}" name="Уровень 3 СГФ" dataDxfId="23"/>
    <tableColumn id="7" xr3:uid="{00000000-0010-0000-0300-000007000000}" name="Уровень 4 СГФ" dataDxfId="22"/>
    <tableColumn id="1" xr3:uid="{00000000-0010-0000-0300-000001000000}" name="Классификация СГФ:" dataDxfId="21"/>
    <tableColumn id="11" xr3:uid="{00000000-0010-0000-0300-00000B000000}" name="Сектор" dataDxfId="20"/>
    <tableColumn id="3" xr3:uid="{00000000-0010-0000-0300-000003000000}" name="Название потока доходов" dataDxfId="19"/>
    <tableColumn id="4" xr3:uid="{00000000-0010-0000-0300-000004000000}" name="Государственный субъект" dataDxfId="18"/>
    <tableColumn id="5" xr3:uid="{00000000-0010-0000-0300-000005000000}" name="Сумма доходов" dataDxfId="17"/>
    <tableColumn id="2" xr3:uid="{00000000-0010-0000-0300-000002000000}" name="Валюта" dataDxfId="16"/>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10" displayName="Table10" ref="B14:O31" totalsRowShown="0" headerRowDxfId="15" dataDxfId="14">
  <autoFilter ref="B14:O31" xr:uid="{00000000-0009-0000-0100-000005000000}"/>
  <tableColumns count="14">
    <tableColumn id="7" xr3:uid="{00000000-0010-0000-0400-000007000000}" name="Сектор" dataDxfId="13">
      <calculatedColumnFormula>VLOOKUP(C15,[1]!Companies[#Data],3,FALSE)</calculatedColumnFormula>
    </tableColumn>
    <tableColumn id="1" xr3:uid="{00000000-0010-0000-0400-000001000000}" name="Компания 1" dataDxfId="12"/>
    <tableColumn id="3" xr3:uid="{00000000-0010-0000-0400-000003000000}" name="Государственный субъект" dataDxfId="11"/>
    <tableColumn id="4" xr3:uid="{00000000-0010-0000-0400-000004000000}" name="Название потока доходов" dataDxfId="10"/>
    <tableColumn id="5" xr3:uid="{00000000-0010-0000-0400-000005000000}" name="Доходы по проектам (Да/Нет)" dataDxfId="9"/>
    <tableColumn id="6" xr3:uid="{00000000-0010-0000-0400-000006000000}" name="Отчетность по проектам (Да/Нет)" dataDxfId="8"/>
    <tableColumn id="2" xr3:uid="{00000000-0010-0000-0400-000002000000}" name="Название проекта" dataDxfId="7"/>
    <tableColumn id="13" xr3:uid="{00000000-0010-0000-0400-00000D000000}" name="Валюта отчетности" dataDxfId="6"/>
    <tableColumn id="14" xr3:uid="{00000000-0010-0000-0400-00000E000000}" name="Сумма доходов" dataDxfId="5"/>
    <tableColumn id="18" xr3:uid="{00000000-0010-0000-0400-000012000000}" name="Платеж в натуральной форме (Да/Нет)" dataDxfId="4"/>
    <tableColumn id="8" xr3:uid="{00000000-0010-0000-0400-000008000000}" name="Объем платежа в натуральной форме (если применимо)" dataDxfId="3"/>
    <tableColumn id="9" xr3:uid="{00000000-0010-0000-0400-000009000000}" name="Ед. изм. (если применимо)" dataDxfId="2"/>
    <tableColumn id="10" xr3:uid="{00000000-0010-0000-0400-00000A000000}" name="Комментарии" dataDxfId="1"/>
    <tableColumn id="11" xr3:uid="{00000000-0010-0000-0400-00000B000000}" name="Предоставила ли компания требуемые гарантии качества раскрытой ею информации?" dataDxfId="0" dataCellStyle="Normal 3"/>
  </tableColumns>
  <tableStyleInfo name="EITI Table"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0.bin"/><Relationship Id="rId1" Type="http://schemas.openxmlformats.org/officeDocument/2006/relationships/hyperlink" Target="https://unstats.un.org/unsd/tradekb/Knowledgebase/50018/Harmonized-Commodity-Description-and-Coding-Systems-HS" TargetMode="Externa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11.bin"/><Relationship Id="rId1" Type="http://schemas.openxmlformats.org/officeDocument/2006/relationships/hyperlink" Target="https://unstats.un.org/unsd/tradekb/Knowledgebase/50018/Harmonized-Commodity-Description-and-Coding-Systems-HS" TargetMode="Externa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3.bin"/><Relationship Id="rId4" Type="http://schemas.openxmlformats.org/officeDocument/2006/relationships/table" Target="../tables/table3.xml"/></Relationships>
</file>

<file path=xl/worksheets/_rels/sheet14.xml.rels><?xml version="1.0" encoding="UTF-8" standalone="yes"?>
<Relationships xmlns="http://schemas.openxmlformats.org/package/2006/relationships"><Relationship Id="rId3" Type="http://schemas.openxmlformats.org/officeDocument/2006/relationships/hyperlink" Target="https://www.imf.org/external/np/sta/gfsm/" TargetMode="External"/><Relationship Id="rId7" Type="http://schemas.openxmlformats.org/officeDocument/2006/relationships/table" Target="../tables/table4.xml"/><Relationship Id="rId2" Type="http://schemas.openxmlformats.org/officeDocument/2006/relationships/hyperlink" Target="https://eiti.org/ru/document/eiti-standard-2019" TargetMode="External"/><Relationship Id="rId1" Type="http://schemas.openxmlformats.org/officeDocument/2006/relationships/hyperlink" Target="https://eiti.org/ru/document/eiti-standard-2019" TargetMode="External"/><Relationship Id="rId6" Type="http://schemas.openxmlformats.org/officeDocument/2006/relationships/drawing" Target="../drawings/drawing2.xml"/><Relationship Id="rId5" Type="http://schemas.openxmlformats.org/officeDocument/2006/relationships/printerSettings" Target="../printerSettings/printerSettings14.bin"/><Relationship Id="rId4" Type="http://schemas.openxmlformats.org/officeDocument/2006/relationships/hyperlink" Target="https://eiti.org/ru/document/eiti-summary-data-template" TargetMode="External"/></Relationships>
</file>

<file path=xl/worksheets/_rels/sheet1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15.bin"/><Relationship Id="rId1" Type="http://schemas.openxmlformats.org/officeDocument/2006/relationships/hyperlink" Target="https://eiti.org/ru/document/eiti-standard-2019" TargetMode="Externa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eiti.org/ru/document/eiti-standard-2019" TargetMode="External"/><Relationship Id="rId2" Type="http://schemas.openxmlformats.org/officeDocument/2006/relationships/hyperlink" Target="https://eiti.org/ru/document/eiti-standard-2019" TargetMode="External"/><Relationship Id="rId1" Type="http://schemas.openxmlformats.org/officeDocument/2006/relationships/hyperlink" Target="https://ru.wikipedia.org/wiki/ISO_4217" TargetMode="External"/><Relationship Id="rId5" Type="http://schemas.openxmlformats.org/officeDocument/2006/relationships/vmlDrawing" Target="../drawings/vmlDrawing2.v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8" Type="http://schemas.openxmlformats.org/officeDocument/2006/relationships/vmlDrawing" Target="../drawings/vmlDrawing21.vml"/><Relationship Id="rId3" Type="http://schemas.openxmlformats.org/officeDocument/2006/relationships/hyperlink" Target="http://moliya.tj/Documents/Index/178" TargetMode="External"/><Relationship Id="rId7" Type="http://schemas.openxmlformats.org/officeDocument/2006/relationships/printerSettings" Target="../printerSettings/printerSettings24.bin"/><Relationship Id="rId2" Type="http://schemas.openxmlformats.org/officeDocument/2006/relationships/hyperlink" Target="http://moliya.tj/Documents/Index/178" TargetMode="External"/><Relationship Id="rId1" Type="http://schemas.openxmlformats.org/officeDocument/2006/relationships/hyperlink" Target="https://moliya.tj/Documents/Index/265" TargetMode="External"/><Relationship Id="rId6" Type="http://schemas.openxmlformats.org/officeDocument/2006/relationships/hyperlink" Target="https://moliya.tj/Documents/Index/65" TargetMode="External"/><Relationship Id="rId5" Type="http://schemas.openxmlformats.org/officeDocument/2006/relationships/hyperlink" Target="https://moliya.tj/Documents/Index/265" TargetMode="External"/><Relationship Id="rId4" Type="http://schemas.openxmlformats.org/officeDocument/2006/relationships/hyperlink" Target="http://moliya.tj/Documents/Index/178" TargetMode="External"/></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28.bin"/><Relationship Id="rId1" Type="http://schemas.openxmlformats.org/officeDocument/2006/relationships/hyperlink" Target="https://moliya.tj/Documents/Index/264"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zolotodb.ru/article/12221" TargetMode="External"/><Relationship Id="rId2" Type="http://schemas.openxmlformats.org/officeDocument/2006/relationships/hyperlink" Target="https://pbo.eiti.tj/otchyetii-ipdo-tadzheekeestana%20;%20%20&#1073;&#1091;&#1082;&#1083;&#1077;&#1090;&#1072;&#1093;%20&#1048;&#1055;&#1044;&#1054;;" TargetMode="External"/><Relationship Id="rId1" Type="http://schemas.openxmlformats.org/officeDocument/2006/relationships/hyperlink" Target="https://unstats.un.org/unsd/nationalaccount/sna2008.asp" TargetMode="External"/><Relationship Id="rId5" Type="http://schemas.openxmlformats.org/officeDocument/2006/relationships/vmlDrawing" Target="../drawings/vmlDrawing26.vm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s://khovar.tj/rus/" TargetMode="External"/><Relationship Id="rId2" Type="http://schemas.openxmlformats.org/officeDocument/2006/relationships/hyperlink" Target="https://mmk.tj/" TargetMode="External"/><Relationship Id="rId1" Type="http://schemas.openxmlformats.org/officeDocument/2006/relationships/hyperlink" Target="https://mmk.tj/" TargetMode="External"/><Relationship Id="rId5" Type="http://schemas.openxmlformats.org/officeDocument/2006/relationships/vmlDrawing" Target="../drawings/vmlDrawing3.vm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6.bin"/><Relationship Id="rId1" Type="http://schemas.openxmlformats.org/officeDocument/2006/relationships/hyperlink" Target="http://www.gst.tj./" TargetMode="Externa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moliya.tj/Documents/Index/311" TargetMode="External"/><Relationship Id="rId13" Type="http://schemas.openxmlformats.org/officeDocument/2006/relationships/printerSettings" Target="../printerSettings/printerSettings8.bin"/><Relationship Id="rId3" Type="http://schemas.openxmlformats.org/officeDocument/2006/relationships/hyperlink" Target="https://www.andoz.tj/docs/zakoni/&#1047;&#1072;&#1082;&#1086;&#1085;%20&#1056;&#1058;%20&#1054;%20&#1075;&#1086;&#1089;&#1091;&#1076;&#1072;&#1088;&#1089;&#1090;&#1074;&#1077;&#1085;&#1085;&#1099;&#1093;%20&#1087;&#1088;&#1077;&#1076;&#1087;&#1088;&#1080;&#1103;&#1090;&#1080;&#1103;&#1093;.pdf" TargetMode="External"/><Relationship Id="rId7" Type="http://schemas.openxmlformats.org/officeDocument/2006/relationships/hyperlink" Target="https://www.andoz.tj/docs/zakoni/&#1047;&#1072;&#1082;&#1086;&#1085;%20&#1056;&#1058;%20&#1054;%20&#1075;&#1086;&#1089;&#1091;&#1076;&#1072;&#1088;&#1089;&#1090;&#1074;&#1077;&#1085;&#1085;&#1099;&#1093;%20&#1087;&#1088;&#1077;&#1076;&#1087;&#1088;&#1080;&#1103;&#1090;&#1080;&#1103;&#1093;.pdf" TargetMode="External"/><Relationship Id="rId12" Type="http://schemas.openxmlformats.org/officeDocument/2006/relationships/hyperlink" Target="https://www.zijinmining.com/global/program-detail-71761.htm" TargetMode="External"/><Relationship Id="rId2" Type="http://schemas.openxmlformats.org/officeDocument/2006/relationships/hyperlink" Target="https://www.andoz.tj/docs/zakoni/&#1047;&#1072;&#1082;&#1086;&#1085;%20&#1056;&#1058;%20&#1054;%20&#1075;&#1086;&#1089;&#1091;&#1076;&#1072;&#1088;&#1089;&#1090;&#1074;&#1077;&#1085;&#1085;&#1099;&#1093;%20&#1087;&#1088;&#1077;&#1076;&#1087;&#1088;&#1080;&#1103;&#1090;&#1080;&#1103;&#1093;.pdf" TargetMode="External"/><Relationship Id="rId1" Type="http://schemas.openxmlformats.org/officeDocument/2006/relationships/hyperlink" Target="https://moliya.tj/Documents/Index/311" TargetMode="External"/><Relationship Id="rId6" Type="http://schemas.openxmlformats.org/officeDocument/2006/relationships/hyperlink" Target="https://www.andoz.tj/docs/zakoni/&#1047;&#1072;&#1082;&#1086;&#1085;%20&#1056;&#1058;%20&#1054;%20&#1075;&#1086;&#1089;&#1091;&#1076;&#1072;&#1088;&#1089;&#1090;&#1074;&#1077;&#1085;&#1085;&#1099;&#1093;%20&#1087;&#1088;&#1077;&#1076;&#1087;&#1088;&#1080;&#1103;&#1090;&#1080;&#1103;&#1093;.pdf" TargetMode="External"/><Relationship Id="rId11" Type="http://schemas.openxmlformats.org/officeDocument/2006/relationships/hyperlink" Target="https://www.andoz.tj/docs/zakoni/&#1047;&#1072;&#1082;&#1086;&#1085;%20&#1056;&#1058;%20&#1054;%20&#1075;&#1086;&#1089;&#1091;&#1076;&#1072;&#1088;&#1089;&#1090;&#1074;&#1077;&#1085;&#1085;&#1099;&#1093;%20&#1087;&#1088;&#1077;&#1076;&#1087;&#1088;&#1080;&#1103;&#1090;&#1080;&#1103;&#1093;.pdf" TargetMode="External"/><Relationship Id="rId5" Type="http://schemas.openxmlformats.org/officeDocument/2006/relationships/hyperlink" Target="https://www.andoz.tj/docs/zakoni/&#1047;&#1072;&#1082;&#1086;&#1085;%20&#1056;&#1058;%20&#1054;%20&#1075;&#1086;&#1089;&#1091;&#1076;&#1072;&#1088;&#1089;&#1090;&#1074;&#1077;&#1085;&#1085;&#1099;&#1093;%20&#1087;&#1088;&#1077;&#1076;&#1087;&#1088;&#1080;&#1103;&#1090;&#1080;&#1103;&#1093;.pdf" TargetMode="External"/><Relationship Id="rId10" Type="http://schemas.openxmlformats.org/officeDocument/2006/relationships/hyperlink" Target="https://www.andoz.tj/docs/zakoni/&#1047;&#1072;&#1082;&#1086;&#1085;%20&#1056;&#1058;%20&#1054;%20&#1075;&#1086;&#1089;&#1091;&#1076;&#1072;&#1088;&#1089;&#1090;&#1074;&#1077;&#1085;&#1085;&#1099;&#1093;%20&#1087;&#1088;&#1077;&#1076;&#1087;&#1088;&#1080;&#1103;&#1090;&#1080;&#1103;&#1093;.pdf" TargetMode="External"/><Relationship Id="rId4" Type="http://schemas.openxmlformats.org/officeDocument/2006/relationships/hyperlink" Target="https://www.andoz.tj/docs/zakoni/&#1047;&#1072;&#1082;&#1086;&#1085;%20&#1056;&#1058;%20&#1054;%20&#1075;&#1086;&#1089;&#1091;&#1076;&#1072;&#1088;&#1089;&#1090;&#1074;&#1077;&#1085;&#1085;&#1099;&#1093;%20&#1087;&#1088;&#1077;&#1076;&#1087;&#1088;&#1080;&#1103;&#1090;&#1080;&#1103;&#1093;.pdf" TargetMode="External"/><Relationship Id="rId9" Type="http://schemas.openxmlformats.org/officeDocument/2006/relationships/hyperlink" Target="https://www.andoz.tj/docs/zakoni/&#1047;&#1072;&#1082;&#1086;&#1085;%20&#1056;&#1058;%20&#1054;%20&#1075;&#1086;&#1089;&#1091;&#1076;&#1072;&#1088;&#1089;&#1090;&#1074;&#1077;&#1085;&#1085;&#1099;&#1093;%20&#1087;&#1088;&#1077;&#1076;&#1087;&#1088;&#1080;&#1103;&#1090;&#1080;&#1103;&#1093;.pdf" TargetMode="External"/><Relationship Id="rId1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46"/>
  <sheetViews>
    <sheetView showGridLines="0" topLeftCell="A28" zoomScale="90" zoomScaleNormal="90" workbookViewId="0">
      <selection activeCell="P34" sqref="P34"/>
    </sheetView>
  </sheetViews>
  <sheetFormatPr defaultColWidth="4" defaultRowHeight="24" customHeight="1" x14ac:dyDescent="0.35"/>
  <cols>
    <col min="1" max="1" width="4" style="6"/>
    <col min="2" max="2" width="4" style="6" hidden="1" customWidth="1"/>
    <col min="3" max="3" width="76.5" style="6" customWidth="1"/>
    <col min="4" max="4" width="2.83203125" style="6" customWidth="1"/>
    <col min="5" max="5" width="74.5" style="6" customWidth="1"/>
    <col min="6" max="6" width="2.83203125" style="6" customWidth="1"/>
    <col min="7" max="7" width="50.5" style="6" customWidth="1"/>
    <col min="8" max="16384" width="4" style="6"/>
  </cols>
  <sheetData>
    <row r="1" spans="3:7" ht="15.75" customHeight="1" x14ac:dyDescent="0.35">
      <c r="C1" s="218"/>
    </row>
    <row r="2" spans="3:7" ht="15" x14ac:dyDescent="0.35"/>
    <row r="3" spans="3:7" ht="15" x14ac:dyDescent="0.35">
      <c r="E3" s="117"/>
      <c r="G3" s="117"/>
    </row>
    <row r="4" spans="3:7" ht="15" x14ac:dyDescent="0.35">
      <c r="E4" s="117" t="s">
        <v>0</v>
      </c>
      <c r="G4" s="214" t="s">
        <v>1</v>
      </c>
    </row>
    <row r="5" spans="3:7" ht="15" x14ac:dyDescent="0.35">
      <c r="E5" s="117" t="s">
        <v>2</v>
      </c>
      <c r="G5" s="214" t="s">
        <v>1</v>
      </c>
    </row>
    <row r="6" spans="3:7" ht="3.75" customHeight="1" x14ac:dyDescent="0.35"/>
    <row r="7" spans="3:7" ht="3.75" customHeight="1" x14ac:dyDescent="0.35"/>
    <row r="8" spans="3:7" ht="15" x14ac:dyDescent="0.35"/>
    <row r="9" spans="3:7" ht="15" x14ac:dyDescent="0.35">
      <c r="C9" s="257"/>
      <c r="D9" s="258"/>
      <c r="E9" s="258"/>
      <c r="F9" s="259"/>
      <c r="G9" s="259"/>
    </row>
    <row r="10" spans="3:7" ht="22.5" x14ac:dyDescent="0.35">
      <c r="C10" s="260" t="s">
        <v>3</v>
      </c>
      <c r="D10" s="261"/>
      <c r="E10" s="261"/>
      <c r="F10" s="259"/>
      <c r="G10" s="259"/>
    </row>
    <row r="11" spans="3:7" ht="15" x14ac:dyDescent="0.35">
      <c r="C11" s="290" t="s">
        <v>4</v>
      </c>
      <c r="D11" s="262"/>
      <c r="E11" s="262"/>
      <c r="F11" s="259"/>
      <c r="G11" s="259"/>
    </row>
    <row r="12" spans="3:7" ht="15" x14ac:dyDescent="0.35">
      <c r="C12" s="257"/>
      <c r="D12" s="258"/>
      <c r="E12" s="258"/>
      <c r="F12" s="259"/>
      <c r="G12" s="259"/>
    </row>
    <row r="13" spans="3:7" ht="15" x14ac:dyDescent="0.35">
      <c r="C13" s="263" t="s">
        <v>5</v>
      </c>
      <c r="D13" s="258"/>
      <c r="E13" s="258"/>
      <c r="F13" s="259"/>
      <c r="G13" s="259"/>
    </row>
    <row r="14" spans="3:7" ht="15" x14ac:dyDescent="0.35">
      <c r="C14" s="380"/>
      <c r="D14" s="380"/>
      <c r="E14" s="380"/>
      <c r="F14" s="259"/>
      <c r="G14" s="259"/>
    </row>
    <row r="15" spans="3:7" ht="15" x14ac:dyDescent="0.35">
      <c r="C15" s="274"/>
      <c r="D15" s="274"/>
      <c r="E15" s="274"/>
      <c r="F15" s="259"/>
      <c r="G15" s="259"/>
    </row>
    <row r="16" spans="3:7" ht="15" x14ac:dyDescent="0.35">
      <c r="C16" s="264" t="s">
        <v>6</v>
      </c>
      <c r="D16" s="265"/>
      <c r="E16" s="265"/>
      <c r="F16" s="259"/>
      <c r="G16" s="259"/>
    </row>
    <row r="17" spans="3:7" ht="15" x14ac:dyDescent="0.35">
      <c r="C17" s="266" t="s">
        <v>7</v>
      </c>
      <c r="D17" s="265"/>
      <c r="E17" s="265"/>
      <c r="F17" s="259"/>
      <c r="G17" s="259"/>
    </row>
    <row r="18" spans="3:7" ht="22" customHeight="1" x14ac:dyDescent="0.35">
      <c r="C18" s="266" t="s">
        <v>8</v>
      </c>
      <c r="D18" s="265"/>
      <c r="E18" s="265"/>
      <c r="F18" s="259"/>
      <c r="G18" s="259"/>
    </row>
    <row r="19" spans="3:7" ht="54" customHeight="1" x14ac:dyDescent="0.35">
      <c r="C19" s="381" t="s">
        <v>9</v>
      </c>
      <c r="D19" s="381"/>
      <c r="E19" s="381"/>
      <c r="F19" s="259"/>
      <c r="G19" s="259"/>
    </row>
    <row r="20" spans="3:7" ht="32.25" customHeight="1" x14ac:dyDescent="0.35">
      <c r="C20" s="381" t="s">
        <v>10</v>
      </c>
      <c r="D20" s="381"/>
      <c r="E20" s="381"/>
      <c r="F20" s="259"/>
      <c r="G20" s="259"/>
    </row>
    <row r="21" spans="3:7" ht="15" x14ac:dyDescent="0.35">
      <c r="C21" s="265"/>
      <c r="D21" s="265"/>
      <c r="E21" s="265"/>
      <c r="F21" s="259"/>
      <c r="G21" s="259"/>
    </row>
    <row r="22" spans="3:7" ht="15" x14ac:dyDescent="0.35">
      <c r="C22" s="264" t="s">
        <v>11</v>
      </c>
      <c r="D22" s="266"/>
      <c r="E22" s="266"/>
      <c r="F22" s="259"/>
      <c r="G22" s="259"/>
    </row>
    <row r="23" spans="3:7" ht="15" x14ac:dyDescent="0.35">
      <c r="C23" s="267"/>
      <c r="D23" s="267"/>
      <c r="E23" s="267"/>
      <c r="F23" s="259"/>
      <c r="G23" s="259"/>
    </row>
    <row r="24" spans="3:7" ht="21" customHeight="1" x14ac:dyDescent="0.35">
      <c r="C24" s="381" t="s">
        <v>12</v>
      </c>
      <c r="D24" s="381"/>
      <c r="E24" s="381"/>
      <c r="F24" s="381"/>
      <c r="G24" s="381"/>
    </row>
    <row r="25" spans="3:7" s="149" customFormat="1" ht="15" x14ac:dyDescent="0.4">
      <c r="C25" s="219"/>
      <c r="D25" s="219"/>
      <c r="E25" s="220"/>
    </row>
    <row r="26" spans="3:7" ht="30" x14ac:dyDescent="0.35">
      <c r="C26" s="148" t="s">
        <v>13</v>
      </c>
      <c r="E26" s="221" t="s">
        <v>14</v>
      </c>
      <c r="G26" s="151" t="s">
        <v>15</v>
      </c>
    </row>
    <row r="27" spans="3:7" s="149" customFormat="1" ht="15" x14ac:dyDescent="0.35">
      <c r="C27" s="222"/>
      <c r="E27" s="222"/>
      <c r="G27" s="222"/>
    </row>
    <row r="28" spans="3:7" ht="15" x14ac:dyDescent="0.4">
      <c r="C28" s="216" t="s">
        <v>16</v>
      </c>
      <c r="D28" s="217"/>
      <c r="E28" s="223"/>
      <c r="F28" s="215"/>
      <c r="G28" s="215"/>
    </row>
    <row r="29" spans="3:7" ht="15" x14ac:dyDescent="0.4">
      <c r="C29" s="285"/>
      <c r="D29" s="285"/>
      <c r="E29" s="224"/>
    </row>
    <row r="30" spans="3:7" ht="15" x14ac:dyDescent="0.35"/>
    <row r="31" spans="3:7" ht="15.75" customHeight="1" x14ac:dyDescent="0.35">
      <c r="C31" s="225" t="s">
        <v>17</v>
      </c>
      <c r="D31" s="226"/>
      <c r="E31" s="227" t="s">
        <v>18</v>
      </c>
      <c r="F31" s="228"/>
      <c r="G31" s="268" t="s">
        <v>19</v>
      </c>
    </row>
    <row r="32" spans="3:7" ht="56.25" customHeight="1" x14ac:dyDescent="0.35">
      <c r="C32" s="229" t="s">
        <v>20</v>
      </c>
      <c r="D32" s="226"/>
      <c r="E32" s="230" t="s">
        <v>21</v>
      </c>
      <c r="F32" s="231"/>
      <c r="G32" s="232" t="s">
        <v>22</v>
      </c>
    </row>
    <row r="33" spans="2:7" ht="83.15" customHeight="1" x14ac:dyDescent="0.35">
      <c r="C33" s="229" t="s">
        <v>23</v>
      </c>
      <c r="D33" s="226"/>
      <c r="E33" s="233" t="s">
        <v>24</v>
      </c>
      <c r="F33" s="231"/>
      <c r="G33" s="232" t="s">
        <v>25</v>
      </c>
    </row>
    <row r="34" spans="2:7" ht="34.5" customHeight="1" x14ac:dyDescent="0.35">
      <c r="C34" s="229" t="s">
        <v>26</v>
      </c>
      <c r="D34" s="226"/>
      <c r="E34" s="230" t="s">
        <v>27</v>
      </c>
      <c r="F34" s="231"/>
      <c r="G34" s="232"/>
    </row>
    <row r="35" spans="2:7" ht="63.65" customHeight="1" x14ac:dyDescent="0.35">
      <c r="C35" s="234" t="s">
        <v>28</v>
      </c>
      <c r="D35" s="226"/>
      <c r="E35" s="235" t="s">
        <v>29</v>
      </c>
      <c r="F35" s="236"/>
      <c r="G35" s="237"/>
    </row>
    <row r="36" spans="2:7" ht="12" customHeight="1" x14ac:dyDescent="0.35"/>
    <row r="37" spans="2:7" ht="15" x14ac:dyDescent="0.35">
      <c r="C37" s="285"/>
      <c r="D37" s="285"/>
      <c r="E37" s="285"/>
      <c r="F37" s="285"/>
    </row>
    <row r="38" spans="2:7" ht="15" x14ac:dyDescent="0.35">
      <c r="C38" s="276" t="s">
        <v>30</v>
      </c>
      <c r="D38" s="238"/>
      <c r="E38" s="239"/>
      <c r="F38" s="238"/>
      <c r="G38" s="238"/>
    </row>
    <row r="39" spans="2:7" ht="15" x14ac:dyDescent="0.35">
      <c r="C39" s="379" t="s">
        <v>31</v>
      </c>
      <c r="D39" s="379"/>
      <c r="E39" s="379"/>
      <c r="F39" s="379"/>
      <c r="G39" s="379"/>
    </row>
    <row r="40" spans="2:7" ht="15" x14ac:dyDescent="0.35">
      <c r="B40" s="103" t="s">
        <v>32</v>
      </c>
      <c r="C40" s="277" t="s">
        <v>33</v>
      </c>
      <c r="D40" s="103"/>
      <c r="E40" s="184"/>
      <c r="F40" s="103"/>
      <c r="G40" s="186"/>
    </row>
    <row r="41" spans="2:7" ht="15" x14ac:dyDescent="0.35"/>
    <row r="42" spans="2:7" ht="15" x14ac:dyDescent="0.35"/>
    <row r="43" spans="2:7" ht="15" x14ac:dyDescent="0.35"/>
    <row r="44" spans="2:7" ht="15" x14ac:dyDescent="0.35"/>
    <row r="45" spans="2:7" ht="15" x14ac:dyDescent="0.35"/>
    <row r="46" spans="2:7" ht="15" x14ac:dyDescent="0.35"/>
  </sheetData>
  <mergeCells count="5">
    <mergeCell ref="C39:G39"/>
    <mergeCell ref="C14:E14"/>
    <mergeCell ref="C19:E19"/>
    <mergeCell ref="C20:E20"/>
    <mergeCell ref="C24:G24"/>
  </mergeCells>
  <pageMargins left="0.7" right="0.7" top="0.75" bottom="0.75" header="0.3" footer="0.3"/>
  <pageSetup paperSize="9" orientation="portrait" r:id="rId1"/>
  <headerFooter>
    <oddHeader>&amp;C&amp;"Calibri (Body),Regular"&amp;48&amp;K00-028&amp;G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29"/>
  <sheetViews>
    <sheetView zoomScaleNormal="100" workbookViewId="0">
      <selection activeCell="D3" sqref="D3"/>
    </sheetView>
  </sheetViews>
  <sheetFormatPr defaultColWidth="10.58203125" defaultRowHeight="15.5" x14ac:dyDescent="0.35"/>
  <cols>
    <col min="1" max="1" width="20" customWidth="1"/>
    <col min="2" max="2" width="29.83203125" customWidth="1"/>
    <col min="3" max="3" width="3.08203125" customWidth="1"/>
    <col min="4" max="4" width="38.58203125" customWidth="1"/>
    <col min="5" max="5" width="3.08203125" customWidth="1"/>
    <col min="6" max="6" width="37.08203125" customWidth="1"/>
    <col min="7" max="7" width="3.08203125" customWidth="1"/>
    <col min="8" max="8" width="29.5" customWidth="1"/>
    <col min="9" max="9" width="3.08203125" customWidth="1"/>
    <col min="10" max="10" width="86.5" customWidth="1"/>
    <col min="11" max="11" width="3.08203125" customWidth="1"/>
    <col min="12" max="12" width="38.58203125" customWidth="1"/>
    <col min="13" max="13" width="3.08203125" customWidth="1"/>
    <col min="14" max="14" width="39.58203125" customWidth="1"/>
    <col min="15" max="15" width="3.08203125" customWidth="1"/>
    <col min="16" max="16" width="39.58203125" customWidth="1"/>
    <col min="17" max="17" width="3.08203125" customWidth="1"/>
    <col min="18" max="18" width="39.58203125" customWidth="1"/>
    <col min="19" max="19" width="3.08203125" customWidth="1"/>
    <col min="20" max="20" width="39.58203125" customWidth="1"/>
    <col min="21" max="21" width="3.08203125" customWidth="1"/>
  </cols>
  <sheetData>
    <row r="1" spans="1:21" ht="26" x14ac:dyDescent="0.6">
      <c r="A1" s="2" t="s">
        <v>207</v>
      </c>
    </row>
    <row r="3" spans="1:21" s="32" customFormat="1" ht="150" x14ac:dyDescent="0.35">
      <c r="A3" s="33" t="s">
        <v>208</v>
      </c>
      <c r="B3" s="34" t="s">
        <v>209</v>
      </c>
      <c r="C3" s="35"/>
      <c r="D3" s="11" t="s">
        <v>875</v>
      </c>
      <c r="E3" s="35"/>
      <c r="F3" s="36"/>
      <c r="G3" s="35"/>
      <c r="H3" s="36"/>
      <c r="I3" s="35"/>
      <c r="J3" s="8"/>
      <c r="L3" s="8"/>
      <c r="N3" s="38"/>
      <c r="P3" s="38"/>
      <c r="R3" s="38"/>
      <c r="T3" s="38"/>
    </row>
    <row r="4" spans="1:21" s="3" customFormat="1" ht="19" x14ac:dyDescent="0.35">
      <c r="B4" s="4"/>
      <c r="D4" s="4"/>
      <c r="F4" s="4"/>
      <c r="H4" s="4"/>
      <c r="J4" s="5"/>
      <c r="N4" s="5"/>
    </row>
    <row r="5" spans="1:21" s="3" customFormat="1" ht="133" x14ac:dyDescent="0.35">
      <c r="B5" s="4" t="s">
        <v>101</v>
      </c>
      <c r="D5" s="93" t="s">
        <v>102</v>
      </c>
      <c r="E5" s="50"/>
      <c r="F5" s="93" t="s">
        <v>103</v>
      </c>
      <c r="G5" s="50"/>
      <c r="H5" s="93" t="s">
        <v>104</v>
      </c>
      <c r="I5" s="58"/>
      <c r="J5" s="51" t="s">
        <v>105</v>
      </c>
      <c r="K5" s="30"/>
      <c r="L5" s="31" t="s">
        <v>106</v>
      </c>
      <c r="M5" s="30"/>
      <c r="N5" s="31" t="s">
        <v>125</v>
      </c>
      <c r="O5" s="30"/>
      <c r="P5" s="31" t="s">
        <v>108</v>
      </c>
      <c r="Q5" s="30"/>
      <c r="R5" s="31" t="s">
        <v>109</v>
      </c>
      <c r="S5" s="30"/>
      <c r="T5" s="31" t="s">
        <v>110</v>
      </c>
      <c r="U5" s="30"/>
    </row>
    <row r="6" spans="1:21" s="3" customFormat="1" ht="19" x14ac:dyDescent="0.35">
      <c r="B6" s="4"/>
      <c r="D6" s="4"/>
      <c r="F6" s="4"/>
      <c r="H6" s="4"/>
      <c r="J6" s="5"/>
      <c r="N6" s="5"/>
      <c r="P6" s="5"/>
      <c r="R6" s="5"/>
      <c r="T6" s="5"/>
    </row>
    <row r="7" spans="1:21" s="32" customFormat="1" ht="30" x14ac:dyDescent="0.35">
      <c r="A7" s="46" t="s">
        <v>126</v>
      </c>
      <c r="B7" s="273" t="s">
        <v>210</v>
      </c>
      <c r="D7" s="7" t="s">
        <v>65</v>
      </c>
      <c r="F7" s="47"/>
      <c r="H7" s="47"/>
      <c r="J7" s="48"/>
      <c r="L7" s="8"/>
    </row>
    <row r="8" spans="1:21" s="3" customFormat="1" ht="19" x14ac:dyDescent="0.35">
      <c r="B8" s="4"/>
      <c r="D8" s="4"/>
      <c r="F8" s="4"/>
      <c r="H8" s="4"/>
      <c r="J8" s="5"/>
      <c r="N8" s="5"/>
      <c r="P8" s="5"/>
      <c r="R8" s="5"/>
      <c r="T8" s="5"/>
    </row>
    <row r="9" spans="1:21" s="6" customFormat="1" ht="35.25" customHeight="1" x14ac:dyDescent="0.35">
      <c r="A9" s="15"/>
      <c r="B9" s="27" t="s">
        <v>211</v>
      </c>
      <c r="C9" s="9"/>
      <c r="D9" s="20"/>
      <c r="E9" s="9"/>
      <c r="F9" s="20"/>
      <c r="G9" s="22"/>
      <c r="H9" s="20"/>
      <c r="I9" s="22"/>
      <c r="J9" s="37"/>
      <c r="K9" s="23"/>
      <c r="L9" s="23"/>
      <c r="M9" s="23"/>
      <c r="N9" s="37"/>
      <c r="O9" s="23"/>
      <c r="P9" s="37"/>
      <c r="Q9" s="23"/>
      <c r="R9" s="37"/>
      <c r="S9" s="23"/>
      <c r="T9" s="37"/>
      <c r="U9" s="23"/>
    </row>
    <row r="10" spans="1:21" s="310" customFormat="1" ht="117" customHeight="1" x14ac:dyDescent="0.35">
      <c r="A10" s="301"/>
      <c r="B10" s="302" t="s">
        <v>212</v>
      </c>
      <c r="C10" s="303"/>
      <c r="D10" s="304" t="s">
        <v>643</v>
      </c>
      <c r="E10" s="303"/>
      <c r="F10" s="314" t="s">
        <v>619</v>
      </c>
      <c r="G10" s="306"/>
      <c r="H10" s="305" t="s">
        <v>795</v>
      </c>
      <c r="I10" s="306"/>
      <c r="J10" s="332"/>
      <c r="K10" s="308"/>
      <c r="L10" s="307"/>
      <c r="M10" s="308"/>
      <c r="N10" s="309"/>
      <c r="O10" s="308"/>
      <c r="P10" s="309"/>
      <c r="Q10" s="308"/>
      <c r="R10" s="309"/>
      <c r="S10" s="308"/>
      <c r="T10" s="309"/>
      <c r="U10" s="308"/>
    </row>
    <row r="11" spans="1:21" s="310" customFormat="1" ht="159" customHeight="1" x14ac:dyDescent="0.35">
      <c r="A11" s="301"/>
      <c r="B11" s="302" t="s">
        <v>213</v>
      </c>
      <c r="C11" s="303"/>
      <c r="D11" s="304" t="s">
        <v>644</v>
      </c>
      <c r="E11" s="303"/>
      <c r="F11" s="311" t="s">
        <v>620</v>
      </c>
      <c r="G11" s="306"/>
      <c r="H11" s="305" t="s">
        <v>796</v>
      </c>
      <c r="I11" s="306"/>
      <c r="J11" s="332"/>
      <c r="K11" s="312"/>
      <c r="L11" s="307"/>
      <c r="M11" s="312"/>
      <c r="N11" s="309"/>
      <c r="O11" s="312"/>
      <c r="P11" s="309"/>
      <c r="Q11" s="312"/>
      <c r="R11" s="309"/>
      <c r="S11" s="312"/>
      <c r="T11" s="309"/>
      <c r="U11" s="312"/>
    </row>
    <row r="12" spans="1:21" s="310" customFormat="1" ht="66" customHeight="1" x14ac:dyDescent="0.3">
      <c r="A12" s="301"/>
      <c r="B12" s="313" t="s">
        <v>214</v>
      </c>
      <c r="C12" s="303"/>
      <c r="D12" s="314" t="s">
        <v>618</v>
      </c>
      <c r="E12" s="303"/>
      <c r="F12" s="304" t="s">
        <v>597</v>
      </c>
      <c r="G12" s="315"/>
      <c r="H12" s="305" t="s">
        <v>797</v>
      </c>
      <c r="I12" s="315"/>
      <c r="J12" s="332"/>
      <c r="K12" s="308"/>
      <c r="L12" s="307"/>
      <c r="M12" s="308"/>
      <c r="N12" s="309"/>
      <c r="O12" s="308"/>
      <c r="P12" s="309"/>
      <c r="Q12" s="308"/>
      <c r="R12" s="309"/>
      <c r="S12" s="308"/>
      <c r="T12" s="309"/>
      <c r="U12" s="308"/>
    </row>
    <row r="13" spans="1:21" s="310" customFormat="1" ht="53.15" customHeight="1" x14ac:dyDescent="0.3">
      <c r="A13" s="301"/>
      <c r="B13" s="313" t="str">
        <f>LEFT(B12,SEARCH(",",B12))&amp;" стоимость"</f>
        <v>Сырая нефть (2709), стоимость</v>
      </c>
      <c r="C13" s="303"/>
      <c r="D13" s="314" t="s">
        <v>599</v>
      </c>
      <c r="E13" s="303"/>
      <c r="F13" s="304" t="s">
        <v>598</v>
      </c>
      <c r="G13" s="315"/>
      <c r="H13" s="305" t="s">
        <v>797</v>
      </c>
      <c r="I13" s="315"/>
      <c r="J13" s="332"/>
      <c r="K13" s="316"/>
      <c r="L13" s="307"/>
      <c r="M13" s="316"/>
      <c r="N13" s="309"/>
      <c r="O13" s="316"/>
      <c r="P13" s="309"/>
      <c r="Q13" s="316"/>
      <c r="R13" s="309"/>
      <c r="S13" s="316"/>
      <c r="T13" s="309"/>
      <c r="U13" s="316"/>
    </row>
    <row r="14" spans="1:21" s="310" customFormat="1" ht="53.15" customHeight="1" x14ac:dyDescent="0.3">
      <c r="A14" s="301"/>
      <c r="B14" s="313" t="s">
        <v>217</v>
      </c>
      <c r="C14" s="303"/>
      <c r="D14" s="314" t="s">
        <v>841</v>
      </c>
      <c r="E14" s="303"/>
      <c r="F14" s="304" t="s">
        <v>617</v>
      </c>
      <c r="G14" s="315"/>
      <c r="H14" s="305" t="s">
        <v>798</v>
      </c>
      <c r="I14" s="315"/>
      <c r="J14" s="332"/>
      <c r="K14" s="316"/>
      <c r="L14" s="307"/>
      <c r="M14" s="316"/>
      <c r="N14" s="309"/>
      <c r="O14" s="316"/>
      <c r="P14" s="309"/>
      <c r="Q14" s="316"/>
      <c r="R14" s="309"/>
      <c r="S14" s="316"/>
      <c r="T14" s="309"/>
      <c r="U14" s="316"/>
    </row>
    <row r="15" spans="1:21" s="310" customFormat="1" ht="53.15" customHeight="1" x14ac:dyDescent="0.3">
      <c r="A15" s="301"/>
      <c r="B15" s="313" t="str">
        <f>LEFT(B14,SEARCH(",",B14))&amp;" стоимость"</f>
        <v>Природный газ (2711), стоимость</v>
      </c>
      <c r="C15" s="303"/>
      <c r="D15" s="314" t="s">
        <v>601</v>
      </c>
      <c r="E15" s="303"/>
      <c r="F15" s="304" t="s">
        <v>600</v>
      </c>
      <c r="G15" s="315"/>
      <c r="H15" s="305" t="s">
        <v>799</v>
      </c>
      <c r="I15" s="315"/>
      <c r="J15" s="332"/>
      <c r="K15" s="316"/>
      <c r="L15" s="307"/>
      <c r="M15" s="316"/>
      <c r="N15" s="309"/>
      <c r="O15" s="316"/>
      <c r="P15" s="309"/>
      <c r="Q15" s="316"/>
      <c r="R15" s="309"/>
      <c r="S15" s="316"/>
      <c r="T15" s="309"/>
      <c r="U15" s="316"/>
    </row>
    <row r="16" spans="1:21" s="310" customFormat="1" ht="92.25" customHeight="1" x14ac:dyDescent="0.3">
      <c r="A16" s="301"/>
      <c r="B16" s="313" t="s">
        <v>218</v>
      </c>
      <c r="C16" s="303"/>
      <c r="D16" s="304" t="s">
        <v>842</v>
      </c>
      <c r="E16" s="303"/>
      <c r="F16" s="304" t="s">
        <v>800</v>
      </c>
      <c r="G16" s="315"/>
      <c r="H16" s="304" t="s">
        <v>843</v>
      </c>
      <c r="I16" s="315"/>
      <c r="J16" s="349" t="s">
        <v>602</v>
      </c>
      <c r="K16" s="315"/>
      <c r="L16" s="307"/>
      <c r="M16" s="315"/>
      <c r="N16" s="309"/>
      <c r="O16" s="315"/>
      <c r="P16" s="309"/>
      <c r="Q16" s="315"/>
      <c r="R16" s="309"/>
      <c r="S16" s="315"/>
      <c r="T16" s="309"/>
      <c r="U16" s="315"/>
    </row>
    <row r="17" spans="1:21" s="310" customFormat="1" ht="110.25" customHeight="1" x14ac:dyDescent="0.3">
      <c r="A17" s="301"/>
      <c r="B17" s="313" t="str">
        <f>LEFT(B16,SEARCH(",",B16))&amp;" стоимость"</f>
        <v>Золото (7108), стоимость</v>
      </c>
      <c r="C17" s="303"/>
      <c r="D17" s="304" t="s">
        <v>623</v>
      </c>
      <c r="E17" s="303"/>
      <c r="F17" s="304" t="s">
        <v>216</v>
      </c>
      <c r="G17" s="315"/>
      <c r="H17" s="304" t="s">
        <v>844</v>
      </c>
      <c r="I17" s="315"/>
      <c r="J17" s="349" t="s">
        <v>602</v>
      </c>
      <c r="K17" s="315"/>
      <c r="L17" s="307"/>
      <c r="M17" s="315"/>
      <c r="N17" s="309"/>
      <c r="O17" s="315"/>
      <c r="P17" s="309"/>
      <c r="Q17" s="315"/>
      <c r="R17" s="309"/>
      <c r="S17" s="315"/>
      <c r="T17" s="309"/>
      <c r="U17" s="315"/>
    </row>
    <row r="18" spans="1:21" s="310" customFormat="1" ht="124.5" customHeight="1" x14ac:dyDescent="0.3">
      <c r="A18" s="301"/>
      <c r="B18" s="313" t="s">
        <v>220</v>
      </c>
      <c r="C18" s="303"/>
      <c r="D18" s="304" t="s">
        <v>846</v>
      </c>
      <c r="E18" s="303"/>
      <c r="F18" s="304" t="s">
        <v>219</v>
      </c>
      <c r="G18" s="315"/>
      <c r="H18" s="304" t="s">
        <v>845</v>
      </c>
      <c r="I18" s="315"/>
      <c r="J18" s="350" t="s">
        <v>602</v>
      </c>
      <c r="K18" s="315"/>
      <c r="L18" s="307"/>
      <c r="M18" s="315"/>
      <c r="N18" s="309"/>
      <c r="O18" s="315"/>
      <c r="P18" s="309"/>
      <c r="Q18" s="315"/>
      <c r="R18" s="309"/>
      <c r="S18" s="315"/>
      <c r="T18" s="309"/>
      <c r="U18" s="315"/>
    </row>
    <row r="19" spans="1:21" s="310" customFormat="1" ht="93.75" customHeight="1" x14ac:dyDescent="0.3">
      <c r="A19" s="301"/>
      <c r="B19" s="313" t="str">
        <f>LEFT(B18,SEARCH(",",B18))&amp;" стоимость"</f>
        <v>Серебро (7106), стоимость</v>
      </c>
      <c r="C19" s="303"/>
      <c r="D19" s="304" t="s">
        <v>846</v>
      </c>
      <c r="E19" s="303"/>
      <c r="F19" s="304" t="s">
        <v>216</v>
      </c>
      <c r="G19" s="315"/>
      <c r="H19" s="304" t="s">
        <v>845</v>
      </c>
      <c r="I19" s="315"/>
      <c r="J19" s="351" t="s">
        <v>655</v>
      </c>
      <c r="K19" s="315"/>
      <c r="L19" s="307"/>
      <c r="M19" s="315"/>
      <c r="N19" s="309"/>
      <c r="O19" s="315"/>
      <c r="P19" s="309"/>
      <c r="Q19" s="315"/>
      <c r="R19" s="309"/>
      <c r="S19" s="315"/>
      <c r="T19" s="309"/>
      <c r="U19" s="315"/>
    </row>
    <row r="20" spans="1:21" s="310" customFormat="1" ht="53.15" customHeight="1" x14ac:dyDescent="0.3">
      <c r="A20" s="301"/>
      <c r="B20" s="313" t="s">
        <v>221</v>
      </c>
      <c r="C20" s="303"/>
      <c r="D20" s="317" t="s">
        <v>847</v>
      </c>
      <c r="E20" s="303"/>
      <c r="F20" s="304" t="s">
        <v>593</v>
      </c>
      <c r="G20" s="315"/>
      <c r="H20" s="305" t="s">
        <v>801</v>
      </c>
      <c r="I20" s="315"/>
      <c r="J20" s="307"/>
      <c r="K20" s="315"/>
      <c r="L20" s="307"/>
      <c r="M20" s="315"/>
      <c r="N20" s="309"/>
      <c r="O20" s="315"/>
      <c r="P20" s="309"/>
      <c r="Q20" s="315"/>
      <c r="R20" s="309"/>
      <c r="S20" s="315"/>
      <c r="T20" s="309"/>
      <c r="U20" s="315"/>
    </row>
    <row r="21" spans="1:21" s="310" customFormat="1" ht="53.15" customHeight="1" x14ac:dyDescent="0.3">
      <c r="A21" s="301"/>
      <c r="B21" s="313" t="str">
        <f>LEFT(B20,SEARCH(",",B20))&amp;" стоимость"</f>
        <v>Уголь (2701), стоимость</v>
      </c>
      <c r="C21" s="303"/>
      <c r="D21" s="314" t="s">
        <v>848</v>
      </c>
      <c r="E21" s="303"/>
      <c r="F21" s="304" t="s">
        <v>598</v>
      </c>
      <c r="G21" s="315"/>
      <c r="H21" s="305" t="s">
        <v>802</v>
      </c>
      <c r="I21" s="315"/>
      <c r="J21" s="307"/>
      <c r="K21" s="315"/>
      <c r="L21" s="307"/>
      <c r="M21" s="315"/>
      <c r="N21" s="309"/>
      <c r="O21" s="315"/>
      <c r="P21" s="309"/>
      <c r="Q21" s="315"/>
      <c r="R21" s="309"/>
      <c r="S21" s="315"/>
      <c r="T21" s="309"/>
      <c r="U21" s="315"/>
    </row>
    <row r="22" spans="1:21" s="310" customFormat="1" ht="53.15" customHeight="1" x14ac:dyDescent="0.3">
      <c r="A22" s="301"/>
      <c r="B22" s="313" t="s">
        <v>604</v>
      </c>
      <c r="C22" s="303"/>
      <c r="D22" s="318" t="s">
        <v>603</v>
      </c>
      <c r="E22" s="303"/>
      <c r="F22" s="304" t="s">
        <v>593</v>
      </c>
      <c r="G22" s="315"/>
      <c r="H22" s="305" t="s">
        <v>803</v>
      </c>
      <c r="I22" s="315"/>
      <c r="J22" s="307"/>
      <c r="K22" s="315"/>
      <c r="L22" s="307"/>
      <c r="M22" s="315"/>
      <c r="N22" s="309"/>
      <c r="O22" s="315"/>
      <c r="P22" s="309"/>
      <c r="Q22" s="315"/>
      <c r="R22" s="309"/>
      <c r="S22" s="315"/>
      <c r="T22" s="309"/>
      <c r="U22" s="315"/>
    </row>
    <row r="23" spans="1:21" s="310" customFormat="1" ht="53.15" customHeight="1" x14ac:dyDescent="0.3">
      <c r="A23" s="301"/>
      <c r="B23" s="313" t="str">
        <f>LEFT(B22,SEARCH(",",B22))&amp;" стоимость"</f>
        <v>Концентрат меди, стоимость</v>
      </c>
      <c r="C23" s="303"/>
      <c r="D23" s="314" t="s">
        <v>645</v>
      </c>
      <c r="E23" s="303"/>
      <c r="F23" s="304" t="s">
        <v>605</v>
      </c>
      <c r="G23" s="315"/>
      <c r="H23" s="305" t="s">
        <v>803</v>
      </c>
      <c r="I23" s="315"/>
      <c r="J23" s="307"/>
      <c r="K23" s="315"/>
      <c r="L23" s="307"/>
      <c r="M23" s="315"/>
      <c r="N23" s="309"/>
      <c r="O23" s="315"/>
      <c r="P23" s="309"/>
      <c r="Q23" s="315"/>
      <c r="R23" s="309"/>
      <c r="S23" s="315"/>
      <c r="T23" s="309"/>
      <c r="U23" s="315"/>
    </row>
    <row r="24" spans="1:21" s="310" customFormat="1" ht="53.15" customHeight="1" x14ac:dyDescent="0.3">
      <c r="A24" s="301"/>
      <c r="B24" s="313" t="s">
        <v>608</v>
      </c>
      <c r="C24" s="303"/>
      <c r="D24" s="314" t="s">
        <v>607</v>
      </c>
      <c r="E24" s="303"/>
      <c r="F24" s="304" t="s">
        <v>606</v>
      </c>
      <c r="G24" s="315"/>
      <c r="H24" s="305" t="s">
        <v>804</v>
      </c>
      <c r="I24" s="315"/>
      <c r="J24" s="307"/>
      <c r="K24" s="315"/>
      <c r="L24" s="307"/>
      <c r="M24" s="315"/>
      <c r="N24" s="309"/>
      <c r="O24" s="315"/>
      <c r="P24" s="309"/>
      <c r="Q24" s="315"/>
      <c r="R24" s="309"/>
      <c r="S24" s="315"/>
      <c r="T24" s="309"/>
      <c r="U24" s="315"/>
    </row>
    <row r="25" spans="1:21" s="310" customFormat="1" ht="53.15" customHeight="1" x14ac:dyDescent="0.3">
      <c r="A25" s="301"/>
      <c r="B25" s="313" t="s">
        <v>609</v>
      </c>
      <c r="C25" s="303"/>
      <c r="D25" s="314" t="s">
        <v>610</v>
      </c>
      <c r="E25" s="303"/>
      <c r="F25" s="304" t="s">
        <v>600</v>
      </c>
      <c r="G25" s="315"/>
      <c r="H25" s="305" t="s">
        <v>804</v>
      </c>
      <c r="I25" s="315"/>
      <c r="J25" s="307"/>
      <c r="K25" s="315"/>
      <c r="L25" s="307"/>
      <c r="M25" s="315"/>
      <c r="N25" s="309"/>
      <c r="O25" s="315"/>
      <c r="P25" s="309"/>
      <c r="Q25" s="315"/>
      <c r="R25" s="309"/>
      <c r="S25" s="315"/>
      <c r="T25" s="309"/>
      <c r="U25" s="315"/>
    </row>
    <row r="26" spans="1:21" s="310" customFormat="1" ht="53.15" customHeight="1" x14ac:dyDescent="0.3">
      <c r="A26" s="301"/>
      <c r="B26" s="313" t="s">
        <v>611</v>
      </c>
      <c r="C26" s="303"/>
      <c r="D26" s="314" t="s">
        <v>646</v>
      </c>
      <c r="E26" s="303"/>
      <c r="F26" s="304" t="s">
        <v>593</v>
      </c>
      <c r="G26" s="315"/>
      <c r="H26" s="305" t="s">
        <v>805</v>
      </c>
      <c r="I26" s="315"/>
      <c r="J26" s="307"/>
      <c r="K26" s="315"/>
      <c r="L26" s="307"/>
      <c r="M26" s="315"/>
      <c r="N26" s="309"/>
      <c r="O26" s="315"/>
      <c r="P26" s="309"/>
      <c r="Q26" s="315"/>
      <c r="R26" s="309"/>
      <c r="S26" s="315"/>
      <c r="T26" s="309"/>
      <c r="U26" s="315"/>
    </row>
    <row r="27" spans="1:21" s="310" customFormat="1" ht="53.15" customHeight="1" x14ac:dyDescent="0.3">
      <c r="A27" s="319"/>
      <c r="B27" s="320" t="str">
        <f>LEFT(B26,SEARCH(",",B26))&amp;" стоимость"</f>
        <v>цинковый концентрат, стоимость</v>
      </c>
      <c r="C27" s="321"/>
      <c r="D27" s="322" t="s">
        <v>612</v>
      </c>
      <c r="E27" s="321"/>
      <c r="F27" s="323" t="s">
        <v>600</v>
      </c>
      <c r="G27" s="315"/>
      <c r="H27" s="305" t="s">
        <v>805</v>
      </c>
      <c r="I27" s="315"/>
      <c r="J27" s="307"/>
      <c r="K27" s="315"/>
      <c r="L27" s="307"/>
      <c r="M27" s="315"/>
      <c r="N27" s="309"/>
      <c r="O27" s="315"/>
      <c r="P27" s="309"/>
      <c r="Q27" s="315"/>
      <c r="R27" s="309"/>
      <c r="S27" s="315"/>
      <c r="T27" s="309"/>
      <c r="U27" s="315"/>
    </row>
    <row r="28" spans="1:21" s="315" customFormat="1" ht="40.5" x14ac:dyDescent="0.3">
      <c r="B28" s="313" t="s">
        <v>613</v>
      </c>
      <c r="D28" s="314" t="s">
        <v>614</v>
      </c>
      <c r="F28" s="304" t="s">
        <v>593</v>
      </c>
      <c r="H28" s="305" t="s">
        <v>805</v>
      </c>
    </row>
    <row r="29" spans="1:21" s="315" customFormat="1" ht="40.5" x14ac:dyDescent="0.3">
      <c r="B29" s="313" t="s">
        <v>615</v>
      </c>
      <c r="D29" s="314" t="s">
        <v>616</v>
      </c>
      <c r="F29" s="323" t="s">
        <v>600</v>
      </c>
      <c r="H29" s="305" t="s">
        <v>805</v>
      </c>
    </row>
  </sheetData>
  <hyperlinks>
    <hyperlink ref="B9" r:id="rId1" xr:uid="{00000000-0004-0000-0900-000000000000}"/>
  </hyperlinks>
  <pageMargins left="0.7" right="0.7" top="0.75" bottom="0.75" header="0.3" footer="0.3"/>
  <pageSetup paperSize="8" orientation="landscape" horizontalDpi="1200" verticalDpi="1200" r:id="rId2"/>
  <headerFooter>
    <oddHeader>&amp;C&amp;G</oddHeader>
  </headerFooter>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U27"/>
  <sheetViews>
    <sheetView zoomScaleNormal="100" workbookViewId="0">
      <selection activeCell="D3" sqref="D3"/>
    </sheetView>
  </sheetViews>
  <sheetFormatPr defaultColWidth="10.58203125" defaultRowHeight="15.5" x14ac:dyDescent="0.35"/>
  <cols>
    <col min="1" max="1" width="14.33203125" customWidth="1"/>
    <col min="2" max="2" width="30.33203125" customWidth="1"/>
    <col min="3" max="3" width="4.83203125" customWidth="1"/>
    <col min="4" max="4" width="26.58203125" customWidth="1"/>
    <col min="5" max="5" width="4.83203125" customWidth="1"/>
    <col min="6" max="6" width="56.83203125" customWidth="1"/>
    <col min="7" max="7" width="3.08203125" customWidth="1"/>
    <col min="8" max="8" width="18.08203125" customWidth="1"/>
    <col min="9" max="9" width="3.08203125" customWidth="1"/>
    <col min="10" max="10" width="78.25" customWidth="1"/>
    <col min="11" max="11" width="3.08203125" customWidth="1"/>
    <col min="12" max="12" width="41.08203125" customWidth="1"/>
    <col min="13" max="13" width="3.08203125" customWidth="1"/>
    <col min="14" max="14" width="39.58203125" customWidth="1"/>
    <col min="15" max="15" width="3.08203125" customWidth="1"/>
    <col min="16" max="16" width="39.58203125" customWidth="1"/>
    <col min="17" max="17" width="3.08203125" customWidth="1"/>
    <col min="18" max="18" width="39.58203125" customWidth="1"/>
    <col min="19" max="19" width="3.08203125" customWidth="1"/>
    <col min="20" max="20" width="39.58203125" customWidth="1"/>
    <col min="21" max="21" width="3.08203125" customWidth="1"/>
  </cols>
  <sheetData>
    <row r="1" spans="1:21" ht="26" x14ac:dyDescent="0.6">
      <c r="A1" s="2" t="s">
        <v>224</v>
      </c>
    </row>
    <row r="3" spans="1:21" s="32" customFormat="1" ht="150" x14ac:dyDescent="0.35">
      <c r="A3" s="33" t="s">
        <v>225</v>
      </c>
      <c r="B3" s="34" t="s">
        <v>226</v>
      </c>
      <c r="C3" s="35"/>
      <c r="D3" s="11" t="s">
        <v>875</v>
      </c>
      <c r="E3" s="35"/>
      <c r="F3" s="36"/>
      <c r="G3" s="35"/>
      <c r="H3" s="36"/>
      <c r="I3" s="35"/>
      <c r="J3" s="8"/>
      <c r="L3" s="8"/>
      <c r="N3" s="38"/>
      <c r="P3" s="38"/>
      <c r="R3" s="38"/>
      <c r="T3" s="38"/>
    </row>
    <row r="4" spans="1:21" s="3" customFormat="1" ht="19" x14ac:dyDescent="0.35">
      <c r="B4" s="4"/>
      <c r="D4" s="4"/>
      <c r="F4" s="4"/>
      <c r="H4" s="4"/>
      <c r="J4" s="5"/>
      <c r="N4" s="5"/>
    </row>
    <row r="5" spans="1:21" s="3" customFormat="1" ht="114" x14ac:dyDescent="0.35">
      <c r="B5" s="4" t="s">
        <v>101</v>
      </c>
      <c r="D5" s="93" t="s">
        <v>102</v>
      </c>
      <c r="E5" s="50"/>
      <c r="F5" s="93" t="s">
        <v>103</v>
      </c>
      <c r="G5" s="50"/>
      <c r="H5" s="93" t="s">
        <v>104</v>
      </c>
      <c r="I5" s="58"/>
      <c r="J5" s="51" t="s">
        <v>105</v>
      </c>
      <c r="K5" s="30"/>
      <c r="L5" s="31" t="s">
        <v>106</v>
      </c>
      <c r="M5" s="30"/>
      <c r="N5" s="31" t="s">
        <v>125</v>
      </c>
      <c r="O5" s="30"/>
      <c r="P5" s="31" t="s">
        <v>108</v>
      </c>
      <c r="Q5" s="30"/>
      <c r="R5" s="31" t="s">
        <v>109</v>
      </c>
      <c r="S5" s="30"/>
      <c r="T5" s="31" t="s">
        <v>110</v>
      </c>
      <c r="U5" s="30"/>
    </row>
    <row r="6" spans="1:21" s="3" customFormat="1" ht="19" x14ac:dyDescent="0.35">
      <c r="B6" s="4"/>
      <c r="D6" s="4"/>
      <c r="F6" s="4"/>
      <c r="H6" s="4"/>
      <c r="J6" s="5"/>
      <c r="N6" s="5"/>
      <c r="P6" s="5"/>
      <c r="R6" s="5"/>
      <c r="T6" s="5"/>
    </row>
    <row r="7" spans="1:21" s="32" customFormat="1" ht="30" x14ac:dyDescent="0.35">
      <c r="A7" s="46" t="s">
        <v>126</v>
      </c>
      <c r="B7" s="273" t="s">
        <v>227</v>
      </c>
      <c r="D7" s="7" t="s">
        <v>65</v>
      </c>
      <c r="F7" s="47"/>
      <c r="H7" s="47"/>
      <c r="J7" s="48"/>
    </row>
    <row r="8" spans="1:21" s="3" customFormat="1" ht="19" x14ac:dyDescent="0.35">
      <c r="B8" s="4"/>
      <c r="D8" s="4"/>
      <c r="F8" s="4"/>
      <c r="H8" s="4"/>
      <c r="J8" s="5"/>
      <c r="N8" s="5"/>
      <c r="P8" s="5"/>
      <c r="R8" s="5"/>
      <c r="T8" s="5"/>
    </row>
    <row r="9" spans="1:21" s="6" customFormat="1" ht="53.15" customHeight="1" x14ac:dyDescent="0.35">
      <c r="A9" s="15"/>
      <c r="B9" s="27" t="s">
        <v>211</v>
      </c>
      <c r="C9" s="9"/>
      <c r="D9" s="20"/>
      <c r="E9" s="9"/>
      <c r="F9" s="20"/>
      <c r="G9" s="22"/>
      <c r="H9" s="20"/>
      <c r="I9" s="22"/>
      <c r="J9" s="37"/>
      <c r="K9" s="23"/>
      <c r="L9" s="23"/>
      <c r="M9" s="23"/>
      <c r="N9" s="37"/>
      <c r="O9" s="23"/>
      <c r="P9" s="37"/>
      <c r="Q9" s="23"/>
      <c r="R9" s="37"/>
      <c r="S9" s="23"/>
      <c r="T9" s="37"/>
      <c r="U9" s="23"/>
    </row>
    <row r="10" spans="1:21" s="310" customFormat="1" ht="246.75" customHeight="1" x14ac:dyDescent="0.35">
      <c r="A10" s="324"/>
      <c r="B10" s="325" t="s">
        <v>228</v>
      </c>
      <c r="C10" s="326"/>
      <c r="D10" s="327" t="s">
        <v>849</v>
      </c>
      <c r="E10" s="326"/>
      <c r="F10" s="328" t="s">
        <v>589</v>
      </c>
      <c r="G10" s="308"/>
      <c r="H10" s="305" t="s">
        <v>806</v>
      </c>
      <c r="I10" s="308"/>
      <c r="J10" s="307"/>
      <c r="K10" s="308"/>
      <c r="L10" s="307"/>
      <c r="M10" s="308"/>
      <c r="N10" s="309"/>
      <c r="O10" s="308"/>
      <c r="P10" s="309"/>
      <c r="Q10" s="308"/>
      <c r="R10" s="309"/>
      <c r="S10" s="308"/>
      <c r="T10" s="309"/>
      <c r="U10" s="308"/>
    </row>
    <row r="11" spans="1:21" s="310" customFormat="1" ht="231" customHeight="1" x14ac:dyDescent="0.35">
      <c r="A11" s="301"/>
      <c r="B11" s="302" t="s">
        <v>229</v>
      </c>
      <c r="C11" s="303"/>
      <c r="D11" s="327" t="s">
        <v>647</v>
      </c>
      <c r="E11" s="303"/>
      <c r="F11" s="328" t="s">
        <v>589</v>
      </c>
      <c r="G11" s="329"/>
      <c r="H11" s="305" t="s">
        <v>807</v>
      </c>
      <c r="I11" s="329"/>
      <c r="J11" s="307"/>
      <c r="K11" s="312"/>
      <c r="L11" s="307"/>
      <c r="M11" s="312"/>
      <c r="N11" s="309"/>
      <c r="O11" s="312"/>
      <c r="P11" s="309"/>
      <c r="Q11" s="312"/>
      <c r="R11" s="309"/>
      <c r="S11" s="312"/>
      <c r="T11" s="309"/>
      <c r="U11" s="312"/>
    </row>
    <row r="12" spans="1:21" s="310" customFormat="1" ht="51" customHeight="1" x14ac:dyDescent="0.35">
      <c r="A12" s="301"/>
      <c r="B12" s="330" t="s">
        <v>214</v>
      </c>
      <c r="C12" s="303"/>
      <c r="D12" s="314" t="s">
        <v>590</v>
      </c>
      <c r="E12" s="303"/>
      <c r="F12" s="304" t="s">
        <v>621</v>
      </c>
      <c r="G12" s="308"/>
      <c r="H12" s="305" t="s">
        <v>585</v>
      </c>
      <c r="I12" s="308"/>
      <c r="J12" s="307"/>
      <c r="K12" s="308"/>
      <c r="L12" s="307"/>
      <c r="M12" s="308"/>
      <c r="N12" s="309"/>
      <c r="O12" s="308"/>
      <c r="P12" s="309"/>
      <c r="Q12" s="308"/>
      <c r="R12" s="309"/>
      <c r="S12" s="308"/>
      <c r="T12" s="309"/>
      <c r="U12" s="308"/>
    </row>
    <row r="13" spans="1:21" s="310" customFormat="1" ht="51" customHeight="1" x14ac:dyDescent="0.35">
      <c r="A13" s="301"/>
      <c r="B13" s="313" t="str">
        <f>LEFT(B12,SEARCH(",",B12))&amp;" стоимость"</f>
        <v>Сырая нефть (2709), стоимость</v>
      </c>
      <c r="C13" s="303"/>
      <c r="D13" s="314" t="s">
        <v>590</v>
      </c>
      <c r="E13" s="303"/>
      <c r="F13" s="304" t="s">
        <v>216</v>
      </c>
      <c r="G13" s="331"/>
      <c r="H13" s="305" t="s">
        <v>585</v>
      </c>
      <c r="I13" s="331"/>
      <c r="J13" s="307"/>
      <c r="K13" s="316"/>
      <c r="L13" s="307"/>
      <c r="M13" s="316"/>
      <c r="N13" s="309"/>
      <c r="O13" s="316"/>
      <c r="P13" s="309"/>
      <c r="Q13" s="316"/>
      <c r="R13" s="309"/>
      <c r="S13" s="316"/>
      <c r="T13" s="309"/>
      <c r="U13" s="316"/>
    </row>
    <row r="14" spans="1:21" s="310" customFormat="1" ht="51" customHeight="1" x14ac:dyDescent="0.35">
      <c r="A14" s="301"/>
      <c r="B14" s="330" t="s">
        <v>217</v>
      </c>
      <c r="C14" s="303"/>
      <c r="D14" s="314" t="s">
        <v>590</v>
      </c>
      <c r="E14" s="303"/>
      <c r="F14" s="304" t="s">
        <v>622</v>
      </c>
      <c r="G14" s="306"/>
      <c r="H14" s="305" t="s">
        <v>585</v>
      </c>
      <c r="I14" s="306"/>
      <c r="J14" s="307"/>
      <c r="K14" s="316"/>
      <c r="L14" s="307"/>
      <c r="M14" s="316"/>
      <c r="N14" s="309"/>
      <c r="O14" s="316"/>
      <c r="P14" s="309"/>
      <c r="Q14" s="316"/>
      <c r="R14" s="309"/>
      <c r="S14" s="316"/>
      <c r="T14" s="309"/>
      <c r="U14" s="316"/>
    </row>
    <row r="15" spans="1:21" s="310" customFormat="1" ht="51" customHeight="1" x14ac:dyDescent="0.35">
      <c r="A15" s="301"/>
      <c r="B15" s="313" t="str">
        <f>LEFT(B14,SEARCH(",",B14))&amp;" стоимость"</f>
        <v>Природный газ (2711), стоимость</v>
      </c>
      <c r="C15" s="303"/>
      <c r="D15" s="314" t="s">
        <v>590</v>
      </c>
      <c r="E15" s="303"/>
      <c r="F15" s="304" t="s">
        <v>216</v>
      </c>
      <c r="G15" s="306"/>
      <c r="H15" s="305" t="s">
        <v>585</v>
      </c>
      <c r="I15" s="306"/>
      <c r="J15" s="307"/>
      <c r="K15" s="316"/>
      <c r="L15" s="307"/>
      <c r="M15" s="316"/>
      <c r="N15" s="309"/>
      <c r="O15" s="316"/>
      <c r="P15" s="309"/>
      <c r="Q15" s="316"/>
      <c r="R15" s="309"/>
      <c r="S15" s="316"/>
      <c r="T15" s="309"/>
      <c r="U15" s="316"/>
    </row>
    <row r="16" spans="1:21" s="310" customFormat="1" ht="113.25" customHeight="1" x14ac:dyDescent="0.3">
      <c r="A16" s="301"/>
      <c r="B16" s="330" t="s">
        <v>218</v>
      </c>
      <c r="C16" s="303"/>
      <c r="D16" s="304"/>
      <c r="E16" s="303"/>
      <c r="F16" s="304" t="s">
        <v>219</v>
      </c>
      <c r="G16" s="315"/>
      <c r="H16" s="304" t="s">
        <v>845</v>
      </c>
      <c r="I16" s="315"/>
      <c r="J16" s="375" t="s">
        <v>602</v>
      </c>
      <c r="K16" s="315"/>
      <c r="L16" s="307"/>
      <c r="M16" s="315"/>
      <c r="N16" s="309"/>
      <c r="O16" s="315"/>
      <c r="P16" s="309"/>
      <c r="Q16" s="315"/>
      <c r="R16" s="309"/>
      <c r="S16" s="315"/>
      <c r="T16" s="309"/>
      <c r="U16" s="315"/>
    </row>
    <row r="17" spans="1:21" s="310" customFormat="1" ht="111" customHeight="1" x14ac:dyDescent="0.3">
      <c r="A17" s="301"/>
      <c r="B17" s="313" t="str">
        <f>LEFT(B16,SEARCH(",",B16))&amp;" стоимость"</f>
        <v>Золото (7108), стоимость</v>
      </c>
      <c r="C17" s="303"/>
      <c r="D17" s="304" t="s">
        <v>808</v>
      </c>
      <c r="E17" s="303"/>
      <c r="F17" s="304" t="s">
        <v>216</v>
      </c>
      <c r="G17" s="315"/>
      <c r="H17" s="304" t="s">
        <v>851</v>
      </c>
      <c r="I17" s="315"/>
      <c r="J17" s="349" t="s">
        <v>850</v>
      </c>
      <c r="K17" s="315"/>
      <c r="L17" s="307"/>
      <c r="M17" s="315"/>
      <c r="N17" s="309"/>
      <c r="O17" s="315"/>
      <c r="P17" s="309"/>
      <c r="Q17" s="315"/>
      <c r="R17" s="309"/>
      <c r="S17" s="315"/>
      <c r="T17" s="309"/>
      <c r="U17" s="315"/>
    </row>
    <row r="18" spans="1:21" s="310" customFormat="1" ht="51" customHeight="1" x14ac:dyDescent="0.3">
      <c r="A18" s="301"/>
      <c r="B18" s="330" t="s">
        <v>220</v>
      </c>
      <c r="C18" s="303"/>
      <c r="D18" s="304" t="s">
        <v>624</v>
      </c>
      <c r="E18" s="303"/>
      <c r="F18" s="304" t="s">
        <v>219</v>
      </c>
      <c r="G18" s="315"/>
      <c r="H18" s="376" t="s">
        <v>852</v>
      </c>
      <c r="I18" s="315"/>
      <c r="J18" s="375" t="s">
        <v>602</v>
      </c>
      <c r="K18" s="315"/>
      <c r="L18" s="307"/>
      <c r="M18" s="315"/>
      <c r="N18" s="309"/>
      <c r="O18" s="315"/>
      <c r="P18" s="309"/>
      <c r="Q18" s="315"/>
      <c r="R18" s="309"/>
      <c r="S18" s="315"/>
      <c r="T18" s="309"/>
      <c r="U18" s="315"/>
    </row>
    <row r="19" spans="1:21" s="310" customFormat="1" ht="51" customHeight="1" x14ac:dyDescent="0.3">
      <c r="A19" s="301"/>
      <c r="B19" s="313" t="str">
        <f>LEFT(B18,SEARCH(",",B18))&amp;" стоимость"</f>
        <v>Серебро (7106), стоимость</v>
      </c>
      <c r="C19" s="303"/>
      <c r="D19" s="304" t="s">
        <v>625</v>
      </c>
      <c r="E19" s="303"/>
      <c r="F19" s="304" t="s">
        <v>216</v>
      </c>
      <c r="G19" s="315"/>
      <c r="H19" s="376" t="s">
        <v>852</v>
      </c>
      <c r="I19" s="315"/>
      <c r="J19" s="350" t="s">
        <v>602</v>
      </c>
      <c r="K19" s="315"/>
      <c r="L19" s="307"/>
      <c r="M19" s="315"/>
      <c r="N19" s="309"/>
      <c r="O19" s="315"/>
      <c r="P19" s="309"/>
      <c r="Q19" s="315"/>
      <c r="R19" s="309"/>
      <c r="S19" s="315"/>
      <c r="T19" s="309"/>
      <c r="U19" s="315"/>
    </row>
    <row r="20" spans="1:21" s="310" customFormat="1" ht="51" customHeight="1" x14ac:dyDescent="0.3">
      <c r="A20" s="301"/>
      <c r="B20" s="330" t="s">
        <v>221</v>
      </c>
      <c r="C20" s="303"/>
      <c r="D20" s="314" t="s">
        <v>853</v>
      </c>
      <c r="E20" s="303"/>
      <c r="F20" s="304" t="s">
        <v>222</v>
      </c>
      <c r="G20" s="315"/>
      <c r="H20" s="305" t="s">
        <v>809</v>
      </c>
      <c r="I20" s="315"/>
      <c r="J20" s="304"/>
      <c r="K20" s="315"/>
      <c r="L20" s="307"/>
      <c r="M20" s="315"/>
      <c r="N20" s="309"/>
      <c r="O20" s="315"/>
      <c r="P20" s="309"/>
      <c r="Q20" s="315"/>
      <c r="R20" s="309"/>
      <c r="S20" s="315"/>
      <c r="T20" s="309"/>
      <c r="U20" s="315"/>
    </row>
    <row r="21" spans="1:21" s="310" customFormat="1" ht="51" customHeight="1" x14ac:dyDescent="0.3">
      <c r="A21" s="301"/>
      <c r="B21" s="313" t="str">
        <f>LEFT(B20,SEARCH(",",B20))&amp;" стоимость"</f>
        <v>Уголь (2701), стоимость</v>
      </c>
      <c r="C21" s="303"/>
      <c r="D21" s="314" t="s">
        <v>854</v>
      </c>
      <c r="E21" s="303"/>
      <c r="F21" s="304" t="s">
        <v>591</v>
      </c>
      <c r="G21" s="315"/>
      <c r="H21" s="305" t="s">
        <v>809</v>
      </c>
      <c r="I21" s="315"/>
      <c r="J21" s="307"/>
      <c r="K21" s="315"/>
      <c r="L21" s="307"/>
      <c r="M21" s="315"/>
      <c r="N21" s="309"/>
      <c r="O21" s="315"/>
      <c r="P21" s="309"/>
      <c r="Q21" s="315"/>
      <c r="R21" s="309"/>
      <c r="S21" s="315"/>
      <c r="T21" s="309"/>
      <c r="U21" s="315"/>
    </row>
    <row r="22" spans="1:21" s="310" customFormat="1" ht="51" customHeight="1" x14ac:dyDescent="0.3">
      <c r="A22" s="301"/>
      <c r="B22" s="330" t="s">
        <v>596</v>
      </c>
      <c r="C22" s="303"/>
      <c r="D22" s="314" t="s">
        <v>855</v>
      </c>
      <c r="E22" s="303"/>
      <c r="F22" s="304" t="s">
        <v>222</v>
      </c>
      <c r="G22" s="315"/>
      <c r="H22" s="305" t="s">
        <v>809</v>
      </c>
      <c r="I22" s="315"/>
      <c r="J22" s="307"/>
      <c r="K22" s="315"/>
      <c r="L22" s="307"/>
      <c r="M22" s="315"/>
      <c r="N22" s="309"/>
      <c r="O22" s="315"/>
      <c r="P22" s="309"/>
      <c r="Q22" s="315"/>
      <c r="R22" s="309"/>
      <c r="S22" s="315"/>
      <c r="T22" s="309"/>
      <c r="U22" s="315"/>
    </row>
    <row r="23" spans="1:21" s="310" customFormat="1" ht="51" customHeight="1" x14ac:dyDescent="0.3">
      <c r="A23" s="301"/>
      <c r="B23" s="313" t="s">
        <v>595</v>
      </c>
      <c r="C23" s="303"/>
      <c r="D23" s="314" t="s">
        <v>856</v>
      </c>
      <c r="E23" s="303"/>
      <c r="F23" s="304" t="s">
        <v>591</v>
      </c>
      <c r="G23" s="315"/>
      <c r="H23" s="305" t="s">
        <v>809</v>
      </c>
      <c r="I23" s="315"/>
      <c r="J23" s="307"/>
      <c r="K23" s="315"/>
      <c r="L23" s="307"/>
      <c r="M23" s="315"/>
      <c r="N23" s="309"/>
      <c r="O23" s="315"/>
      <c r="P23" s="309"/>
      <c r="Q23" s="315"/>
      <c r="R23" s="309"/>
      <c r="S23" s="315"/>
      <c r="T23" s="309"/>
      <c r="U23" s="315"/>
    </row>
    <row r="24" spans="1:21" s="310" customFormat="1" ht="51" customHeight="1" x14ac:dyDescent="0.3">
      <c r="A24" s="301"/>
      <c r="B24" s="330" t="s">
        <v>592</v>
      </c>
      <c r="C24" s="303"/>
      <c r="D24" s="314" t="s">
        <v>857</v>
      </c>
      <c r="E24" s="303"/>
      <c r="F24" s="304" t="s">
        <v>593</v>
      </c>
      <c r="G24" s="315"/>
      <c r="H24" s="305" t="s">
        <v>809</v>
      </c>
      <c r="I24" s="315"/>
      <c r="J24" s="307"/>
      <c r="K24" s="315"/>
      <c r="L24" s="307"/>
      <c r="M24" s="315"/>
      <c r="N24" s="309"/>
      <c r="O24" s="315"/>
      <c r="P24" s="309"/>
      <c r="Q24" s="315"/>
      <c r="R24" s="309"/>
      <c r="S24" s="315"/>
      <c r="T24" s="309"/>
      <c r="U24" s="315"/>
    </row>
    <row r="25" spans="1:21" s="310" customFormat="1" ht="51" customHeight="1" x14ac:dyDescent="0.3">
      <c r="A25" s="301"/>
      <c r="B25" s="313" t="str">
        <f>LEFT(B24,SEARCH(",",B24))&amp;" стоимость"</f>
        <v>Свинцовый концентрат, стоимость</v>
      </c>
      <c r="C25" s="303"/>
      <c r="D25" s="314" t="s">
        <v>858</v>
      </c>
      <c r="E25" s="303"/>
      <c r="F25" s="304" t="s">
        <v>591</v>
      </c>
      <c r="G25" s="315"/>
      <c r="H25" s="305" t="s">
        <v>809</v>
      </c>
      <c r="I25" s="315"/>
      <c r="J25" s="307"/>
      <c r="K25" s="315"/>
      <c r="L25" s="307"/>
      <c r="M25" s="315"/>
      <c r="N25" s="309"/>
      <c r="O25" s="315"/>
      <c r="P25" s="309"/>
      <c r="Q25" s="315"/>
      <c r="R25" s="309"/>
      <c r="S25" s="315"/>
      <c r="T25" s="309"/>
      <c r="U25" s="315"/>
    </row>
    <row r="26" spans="1:21" s="310" customFormat="1" ht="51" customHeight="1" x14ac:dyDescent="0.3">
      <c r="A26" s="301"/>
      <c r="B26" s="330" t="s">
        <v>594</v>
      </c>
      <c r="C26" s="303"/>
      <c r="D26" s="314" t="s">
        <v>859</v>
      </c>
      <c r="E26" s="303"/>
      <c r="F26" s="304" t="s">
        <v>222</v>
      </c>
      <c r="G26" s="315"/>
      <c r="H26" s="305" t="s">
        <v>809</v>
      </c>
      <c r="I26" s="315"/>
      <c r="J26" s="307"/>
      <c r="K26" s="315"/>
      <c r="L26" s="307"/>
      <c r="M26" s="315"/>
      <c r="N26" s="309"/>
      <c r="O26" s="315"/>
      <c r="P26" s="309"/>
      <c r="Q26" s="315"/>
      <c r="R26" s="309"/>
      <c r="S26" s="315"/>
      <c r="T26" s="309"/>
      <c r="U26" s="315"/>
    </row>
    <row r="27" spans="1:21" s="310" customFormat="1" ht="51" customHeight="1" x14ac:dyDescent="0.3">
      <c r="A27" s="319"/>
      <c r="B27" s="320" t="str">
        <f>LEFT(B26,SEARCH(",",B26))&amp;" стоимость"</f>
        <v>Цинковый концентрат, стоимость</v>
      </c>
      <c r="C27" s="321"/>
      <c r="D27" s="322" t="s">
        <v>860</v>
      </c>
      <c r="E27" s="321"/>
      <c r="F27" s="323" t="s">
        <v>591</v>
      </c>
      <c r="G27" s="315"/>
      <c r="H27" s="305" t="s">
        <v>809</v>
      </c>
      <c r="I27" s="315"/>
      <c r="J27" s="307"/>
      <c r="K27" s="315"/>
      <c r="L27" s="307"/>
      <c r="M27" s="315"/>
      <c r="N27" s="309"/>
      <c r="O27" s="315"/>
      <c r="P27" s="309"/>
      <c r="Q27" s="315"/>
      <c r="R27" s="309"/>
      <c r="S27" s="315"/>
      <c r="T27" s="309"/>
      <c r="U27" s="315"/>
    </row>
  </sheetData>
  <hyperlinks>
    <hyperlink ref="B9" r:id="rId1" xr:uid="{00000000-0004-0000-0A00-000000000000}"/>
  </hyperlinks>
  <pageMargins left="0.7" right="0.7" top="0.75" bottom="0.75" header="0.3" footer="0.3"/>
  <pageSetup paperSize="8" orientation="landscape" horizontalDpi="1200" verticalDpi="1200" r:id="rId2"/>
  <headerFooter>
    <oddHeader>&amp;C&amp;G</oddHeader>
  </headerFooter>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U20"/>
  <sheetViews>
    <sheetView zoomScale="80" zoomScaleNormal="80" workbookViewId="0">
      <selection activeCell="D3" sqref="D3"/>
    </sheetView>
  </sheetViews>
  <sheetFormatPr defaultColWidth="10.58203125" defaultRowHeight="15.5" x14ac:dyDescent="0.35"/>
  <cols>
    <col min="1" max="1" width="19.33203125" customWidth="1"/>
    <col min="2" max="2" width="71.5" style="243" customWidth="1"/>
    <col min="3" max="3" width="3" customWidth="1"/>
    <col min="4" max="4" width="30.08203125" customWidth="1"/>
    <col min="5" max="5" width="3" customWidth="1"/>
    <col min="6" max="6" width="26" customWidth="1"/>
    <col min="7" max="7" width="3" customWidth="1"/>
    <col min="8" max="8" width="27" customWidth="1"/>
    <col min="9" max="9" width="3" customWidth="1"/>
    <col min="10" max="10" width="39.58203125" customWidth="1"/>
    <col min="11" max="11" width="3" customWidth="1"/>
    <col min="12" max="12" width="39.08203125"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232</v>
      </c>
    </row>
    <row r="3" spans="1:21" s="42" customFormat="1" ht="75" x14ac:dyDescent="0.35">
      <c r="A3" s="278" t="s">
        <v>233</v>
      </c>
      <c r="B3" s="61" t="s">
        <v>234</v>
      </c>
      <c r="D3" s="11" t="s">
        <v>875</v>
      </c>
      <c r="F3" s="62"/>
      <c r="H3" s="62"/>
      <c r="J3" s="54"/>
      <c r="L3" s="54"/>
      <c r="N3" s="41"/>
      <c r="P3" s="41"/>
      <c r="R3" s="41"/>
      <c r="T3" s="41"/>
    </row>
    <row r="4" spans="1:21" s="40" customFormat="1" ht="19" x14ac:dyDescent="0.35">
      <c r="A4" s="60"/>
      <c r="B4" s="244"/>
      <c r="D4" s="52"/>
      <c r="F4" s="52"/>
      <c r="H4" s="52"/>
      <c r="J4" s="53"/>
      <c r="N4" s="53"/>
    </row>
    <row r="5" spans="1:21" s="58" customFormat="1" ht="110.5" customHeight="1" x14ac:dyDescent="0.35">
      <c r="A5" s="56"/>
      <c r="B5" s="93" t="s">
        <v>101</v>
      </c>
      <c r="D5" s="93" t="s">
        <v>102</v>
      </c>
      <c r="E5" s="50"/>
      <c r="F5" s="93" t="s">
        <v>103</v>
      </c>
      <c r="G5" s="50"/>
      <c r="H5" s="93" t="s">
        <v>104</v>
      </c>
      <c r="J5" s="51" t="s">
        <v>105</v>
      </c>
      <c r="K5" s="50"/>
      <c r="L5" s="51" t="s">
        <v>106</v>
      </c>
      <c r="M5" s="50"/>
      <c r="N5" s="51" t="s">
        <v>107</v>
      </c>
      <c r="O5" s="50"/>
      <c r="P5" s="51" t="s">
        <v>108</v>
      </c>
      <c r="Q5" s="50"/>
      <c r="R5" s="51" t="s">
        <v>109</v>
      </c>
      <c r="S5" s="50"/>
      <c r="T5" s="51" t="s">
        <v>110</v>
      </c>
    </row>
    <row r="6" spans="1:21" s="40" customFormat="1" ht="19" x14ac:dyDescent="0.35">
      <c r="A6" s="60"/>
      <c r="B6" s="244"/>
      <c r="D6" s="52"/>
      <c r="F6" s="52"/>
      <c r="H6" s="52"/>
      <c r="J6" s="53"/>
      <c r="N6" s="53"/>
      <c r="P6" s="53"/>
      <c r="R6" s="53"/>
      <c r="T6" s="53"/>
    </row>
    <row r="7" spans="1:21" s="10" customFormat="1" ht="30" x14ac:dyDescent="0.35">
      <c r="A7" s="16"/>
      <c r="B7" s="86" t="s">
        <v>235</v>
      </c>
      <c r="D7" s="11" t="s">
        <v>114</v>
      </c>
      <c r="F7" s="100" t="s">
        <v>67</v>
      </c>
      <c r="G7" s="40"/>
      <c r="H7" s="100" t="s">
        <v>115</v>
      </c>
      <c r="I7" s="40"/>
      <c r="J7" s="462" t="s">
        <v>874</v>
      </c>
      <c r="K7" s="40"/>
      <c r="L7" s="54"/>
      <c r="M7" s="40"/>
      <c r="N7" s="41"/>
      <c r="O7" s="42"/>
      <c r="P7" s="41"/>
      <c r="Q7" s="42"/>
      <c r="R7" s="41"/>
      <c r="S7" s="42"/>
      <c r="T7" s="41"/>
      <c r="U7" s="40"/>
    </row>
    <row r="8" spans="1:21" s="10" customFormat="1" ht="30" x14ac:dyDescent="0.35">
      <c r="A8" s="16"/>
      <c r="B8" s="69" t="s">
        <v>236</v>
      </c>
      <c r="D8" s="11" t="s">
        <v>114</v>
      </c>
      <c r="F8" s="100" t="s">
        <v>67</v>
      </c>
      <c r="G8" s="42"/>
      <c r="H8" s="100" t="s">
        <v>115</v>
      </c>
      <c r="I8" s="42"/>
      <c r="J8" s="463"/>
      <c r="K8" s="42"/>
      <c r="L8" s="54"/>
      <c r="M8" s="42"/>
      <c r="N8" s="41"/>
      <c r="O8" s="42"/>
      <c r="P8" s="41"/>
      <c r="Q8" s="42"/>
      <c r="R8" s="41"/>
      <c r="S8" s="42"/>
      <c r="T8" s="41"/>
      <c r="U8" s="42"/>
    </row>
    <row r="9" spans="1:21" s="10" customFormat="1" ht="30" x14ac:dyDescent="0.35">
      <c r="A9" s="16"/>
      <c r="B9" s="69" t="s">
        <v>237</v>
      </c>
      <c r="D9" s="11" t="s">
        <v>114</v>
      </c>
      <c r="F9" s="100" t="s">
        <v>67</v>
      </c>
      <c r="G9" s="42"/>
      <c r="H9" s="100" t="s">
        <v>115</v>
      </c>
      <c r="I9" s="42"/>
      <c r="J9" s="463"/>
      <c r="K9" s="42"/>
      <c r="L9" s="54"/>
      <c r="M9" s="42"/>
      <c r="N9" s="41"/>
      <c r="O9" s="42"/>
      <c r="P9" s="41"/>
      <c r="Q9" s="42"/>
      <c r="R9" s="41"/>
      <c r="S9" s="42"/>
      <c r="T9" s="41"/>
      <c r="U9" s="42"/>
    </row>
    <row r="10" spans="1:21" s="10" customFormat="1" ht="30" x14ac:dyDescent="0.35">
      <c r="A10" s="16"/>
      <c r="B10" s="69" t="s">
        <v>238</v>
      </c>
      <c r="D10" s="11" t="s">
        <v>114</v>
      </c>
      <c r="F10" s="100" t="s">
        <v>67</v>
      </c>
      <c r="G10" s="42"/>
      <c r="H10" s="100" t="s">
        <v>115</v>
      </c>
      <c r="I10" s="42"/>
      <c r="J10" s="463"/>
      <c r="K10" s="42"/>
      <c r="L10" s="54"/>
      <c r="M10" s="42"/>
      <c r="N10" s="41"/>
      <c r="O10" s="42"/>
      <c r="P10" s="41"/>
      <c r="Q10" s="42"/>
      <c r="R10" s="41"/>
      <c r="S10" s="42"/>
      <c r="T10" s="41"/>
      <c r="U10" s="42"/>
    </row>
    <row r="11" spans="1:21" s="10" customFormat="1" ht="60" x14ac:dyDescent="0.35">
      <c r="A11" s="16"/>
      <c r="B11" s="69" t="s">
        <v>239</v>
      </c>
      <c r="D11" s="11" t="s">
        <v>114</v>
      </c>
      <c r="F11" s="100" t="s">
        <v>67</v>
      </c>
      <c r="G11" s="42"/>
      <c r="H11" s="100" t="s">
        <v>115</v>
      </c>
      <c r="I11" s="42"/>
      <c r="J11" s="463"/>
      <c r="K11" s="42"/>
      <c r="L11" s="54"/>
      <c r="M11" s="42"/>
      <c r="N11" s="41"/>
      <c r="O11" s="42"/>
      <c r="P11" s="41"/>
      <c r="Q11" s="42"/>
      <c r="R11" s="41"/>
      <c r="S11" s="42"/>
      <c r="T11" s="41"/>
      <c r="U11" s="42"/>
    </row>
    <row r="12" spans="1:21" s="10" customFormat="1" ht="30" x14ac:dyDescent="0.35">
      <c r="A12" s="16"/>
      <c r="B12" s="69" t="s">
        <v>240</v>
      </c>
      <c r="D12" s="11" t="s">
        <v>114</v>
      </c>
      <c r="F12" s="100" t="s">
        <v>67</v>
      </c>
      <c r="G12" s="42"/>
      <c r="H12" s="100" t="s">
        <v>115</v>
      </c>
      <c r="I12" s="42"/>
      <c r="J12" s="463"/>
      <c r="K12" s="42"/>
      <c r="L12" s="54"/>
      <c r="M12" s="42"/>
      <c r="N12" s="41"/>
      <c r="O12" s="42"/>
      <c r="P12" s="41"/>
      <c r="Q12" s="42"/>
      <c r="R12" s="41"/>
      <c r="S12" s="42"/>
      <c r="T12" s="41"/>
      <c r="U12" s="42"/>
    </row>
    <row r="13" spans="1:21" s="10" customFormat="1" ht="30" x14ac:dyDescent="0.35">
      <c r="A13" s="16"/>
      <c r="B13" s="69" t="s">
        <v>241</v>
      </c>
      <c r="D13" s="11" t="s">
        <v>114</v>
      </c>
      <c r="F13" s="100" t="s">
        <v>67</v>
      </c>
      <c r="G13" s="42"/>
      <c r="H13" s="100" t="s">
        <v>115</v>
      </c>
      <c r="I13" s="42"/>
      <c r="J13" s="463"/>
      <c r="K13" s="42"/>
      <c r="L13" s="54"/>
      <c r="M13" s="42"/>
      <c r="N13" s="41"/>
      <c r="O13" s="42"/>
      <c r="P13" s="41"/>
      <c r="Q13" s="42"/>
      <c r="R13" s="41"/>
      <c r="S13" s="42"/>
      <c r="T13" s="41"/>
      <c r="U13" s="42"/>
    </row>
    <row r="14" spans="1:21" s="10" customFormat="1" ht="30" x14ac:dyDescent="0.35">
      <c r="A14" s="16"/>
      <c r="B14" s="69" t="s">
        <v>242</v>
      </c>
      <c r="D14" s="11" t="s">
        <v>114</v>
      </c>
      <c r="F14" s="100" t="s">
        <v>67</v>
      </c>
      <c r="G14" s="42"/>
      <c r="H14" s="100" t="s">
        <v>115</v>
      </c>
      <c r="I14" s="42"/>
      <c r="J14" s="463"/>
      <c r="K14" s="42"/>
      <c r="L14" s="54"/>
      <c r="M14" s="42"/>
      <c r="N14" s="41"/>
      <c r="O14" s="42"/>
      <c r="P14" s="41"/>
      <c r="Q14" s="42"/>
      <c r="R14" s="41"/>
      <c r="S14" s="42"/>
      <c r="T14" s="41"/>
      <c r="U14" s="42"/>
    </row>
    <row r="15" spans="1:21" s="10" customFormat="1" ht="45" x14ac:dyDescent="0.35">
      <c r="A15" s="16"/>
      <c r="B15" s="69" t="s">
        <v>243</v>
      </c>
      <c r="D15" s="11" t="s">
        <v>114</v>
      </c>
      <c r="F15" s="100" t="s">
        <v>67</v>
      </c>
      <c r="G15" s="42"/>
      <c r="H15" s="100" t="s">
        <v>115</v>
      </c>
      <c r="I15" s="42"/>
      <c r="J15" s="463"/>
      <c r="K15" s="42"/>
      <c r="L15" s="54"/>
      <c r="M15" s="42"/>
      <c r="N15" s="41"/>
      <c r="O15" s="42"/>
      <c r="P15" s="41"/>
      <c r="Q15" s="42"/>
      <c r="R15" s="41"/>
      <c r="S15" s="42"/>
      <c r="T15" s="41"/>
      <c r="U15" s="42"/>
    </row>
    <row r="16" spans="1:21" s="10" customFormat="1" ht="75" x14ac:dyDescent="0.35">
      <c r="A16" s="16"/>
      <c r="B16" s="69" t="s">
        <v>244</v>
      </c>
      <c r="D16" s="11" t="s">
        <v>114</v>
      </c>
      <c r="F16" s="100" t="s">
        <v>67</v>
      </c>
      <c r="G16" s="42"/>
      <c r="H16" s="100" t="s">
        <v>115</v>
      </c>
      <c r="I16" s="42"/>
      <c r="J16" s="463"/>
      <c r="K16" s="42"/>
      <c r="L16" s="54"/>
      <c r="M16" s="42"/>
      <c r="N16" s="41"/>
      <c r="O16" s="42"/>
      <c r="P16" s="41"/>
      <c r="Q16" s="42"/>
      <c r="R16" s="41"/>
      <c r="S16" s="42"/>
      <c r="T16" s="41"/>
      <c r="U16" s="42"/>
    </row>
    <row r="17" spans="1:21" s="10" customFormat="1" ht="75" x14ac:dyDescent="0.35">
      <c r="A17" s="16"/>
      <c r="B17" s="69" t="s">
        <v>245</v>
      </c>
      <c r="D17" s="11" t="s">
        <v>114</v>
      </c>
      <c r="F17" s="100" t="s">
        <v>67</v>
      </c>
      <c r="G17" s="42"/>
      <c r="H17" s="100" t="s">
        <v>115</v>
      </c>
      <c r="I17" s="42"/>
      <c r="J17" s="463"/>
      <c r="K17" s="42"/>
      <c r="L17" s="54"/>
      <c r="M17" s="42"/>
      <c r="N17" s="41"/>
      <c r="O17" s="42"/>
      <c r="P17" s="41"/>
      <c r="Q17" s="42"/>
      <c r="R17" s="41"/>
      <c r="S17" s="42"/>
      <c r="T17" s="41"/>
      <c r="U17" s="42"/>
    </row>
    <row r="18" spans="1:21" s="10" customFormat="1" ht="19" x14ac:dyDescent="0.35">
      <c r="A18" s="16"/>
      <c r="B18" s="69" t="s">
        <v>246</v>
      </c>
      <c r="D18" s="11"/>
      <c r="F18" s="100" t="s">
        <v>67</v>
      </c>
      <c r="G18" s="42"/>
      <c r="H18" s="100" t="s">
        <v>115</v>
      </c>
      <c r="I18" s="42"/>
      <c r="J18" s="463"/>
      <c r="K18" s="42"/>
      <c r="L18" s="54"/>
      <c r="M18" s="42"/>
      <c r="N18" s="41"/>
      <c r="O18" s="42"/>
      <c r="P18" s="41"/>
      <c r="Q18" s="42"/>
      <c r="R18" s="41"/>
      <c r="S18" s="42"/>
      <c r="T18" s="41"/>
      <c r="U18" s="40"/>
    </row>
    <row r="19" spans="1:21" s="10" customFormat="1" ht="60" x14ac:dyDescent="0.35">
      <c r="A19" s="16"/>
      <c r="B19" s="69" t="s">
        <v>247</v>
      </c>
      <c r="D19" s="11"/>
      <c r="F19" s="100" t="s">
        <v>67</v>
      </c>
      <c r="G19" s="42"/>
      <c r="H19" s="100" t="s">
        <v>115</v>
      </c>
      <c r="I19" s="42"/>
      <c r="J19" s="464"/>
      <c r="K19" s="42"/>
      <c r="L19" s="54"/>
      <c r="M19" s="42"/>
      <c r="N19" s="41"/>
      <c r="O19" s="42"/>
      <c r="P19" s="41"/>
      <c r="Q19" s="42"/>
      <c r="R19" s="41"/>
      <c r="S19" s="42"/>
      <c r="T19" s="41"/>
      <c r="U19" s="42"/>
    </row>
    <row r="20" spans="1:21" s="12" customFormat="1" x14ac:dyDescent="0.35">
      <c r="A20" s="65"/>
      <c r="B20" s="87"/>
    </row>
  </sheetData>
  <mergeCells count="1">
    <mergeCell ref="J7:J19"/>
  </mergeCells>
  <pageMargins left="0.7" right="0.7" top="0.75" bottom="0.75" header="0.3" footer="0.3"/>
  <pageSetup paperSize="8" orientation="landscape" horizontalDpi="1200" verticalDpi="1200" r:id="rId1"/>
  <headerFooter>
    <oddHeader>&amp;C&amp;G</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B1:N99"/>
  <sheetViews>
    <sheetView showGridLines="0" topLeftCell="A28" zoomScale="80" zoomScaleNormal="80" workbookViewId="0">
      <selection activeCell="C66" sqref="C66"/>
    </sheetView>
  </sheetViews>
  <sheetFormatPr defaultColWidth="4" defaultRowHeight="24" customHeight="1" x14ac:dyDescent="0.35"/>
  <cols>
    <col min="1" max="1" width="4" style="6"/>
    <col min="2" max="2" width="48.58203125" style="6" customWidth="1"/>
    <col min="3" max="3" width="44.5" style="6" customWidth="1"/>
    <col min="4" max="4" width="48.08203125" style="6" customWidth="1"/>
    <col min="5" max="5" width="23" style="6" customWidth="1"/>
    <col min="6" max="6" width="26.5" style="6" customWidth="1"/>
    <col min="7" max="7" width="44.08203125" style="6" bestFit="1" customWidth="1"/>
    <col min="8" max="10" width="26.5" style="6" customWidth="1"/>
    <col min="11" max="11" width="32.58203125" style="6" customWidth="1"/>
    <col min="12" max="33" width="4" style="6"/>
    <col min="34" max="34" width="12.08203125" style="6" bestFit="1" customWidth="1"/>
    <col min="35" max="16384" width="4" style="6"/>
  </cols>
  <sheetData>
    <row r="1" spans="2:14" ht="15" x14ac:dyDescent="0.35"/>
    <row r="2" spans="2:14" ht="15" x14ac:dyDescent="0.35">
      <c r="B2" s="382" t="s">
        <v>248</v>
      </c>
      <c r="C2" s="382"/>
      <c r="D2" s="382"/>
      <c r="E2" s="382"/>
      <c r="F2" s="382"/>
      <c r="G2" s="382"/>
      <c r="H2" s="382"/>
      <c r="I2" s="382"/>
      <c r="J2" s="382"/>
    </row>
    <row r="3" spans="2:14" ht="22.5" x14ac:dyDescent="0.35">
      <c r="B3" s="383" t="s">
        <v>35</v>
      </c>
      <c r="C3" s="383"/>
      <c r="D3" s="383"/>
      <c r="E3" s="383"/>
      <c r="F3" s="383"/>
      <c r="G3" s="383"/>
      <c r="H3" s="383"/>
      <c r="I3" s="383"/>
      <c r="J3" s="383"/>
    </row>
    <row r="4" spans="2:14" ht="15" x14ac:dyDescent="0.35">
      <c r="B4" s="385" t="s">
        <v>249</v>
      </c>
      <c r="C4" s="385"/>
      <c r="D4" s="385"/>
      <c r="E4" s="385"/>
      <c r="F4" s="385"/>
      <c r="G4" s="385"/>
      <c r="H4" s="385"/>
      <c r="I4" s="385"/>
      <c r="J4" s="385"/>
    </row>
    <row r="5" spans="2:14" ht="15" x14ac:dyDescent="0.35">
      <c r="B5" s="385" t="s">
        <v>250</v>
      </c>
      <c r="C5" s="385"/>
      <c r="D5" s="385"/>
      <c r="E5" s="385"/>
      <c r="F5" s="385"/>
      <c r="G5" s="385"/>
      <c r="H5" s="385"/>
      <c r="I5" s="385"/>
      <c r="J5" s="385"/>
    </row>
    <row r="6" spans="2:14" ht="15" x14ac:dyDescent="0.35">
      <c r="B6" s="385" t="s">
        <v>251</v>
      </c>
      <c r="C6" s="385"/>
      <c r="D6" s="385"/>
      <c r="E6" s="385"/>
      <c r="F6" s="385"/>
      <c r="G6" s="385"/>
      <c r="H6" s="385"/>
      <c r="I6" s="385"/>
      <c r="J6" s="385"/>
    </row>
    <row r="7" spans="2:14" ht="15.75" customHeight="1" x14ac:dyDescent="0.35">
      <c r="B7" s="385" t="s">
        <v>252</v>
      </c>
      <c r="C7" s="385"/>
      <c r="D7" s="385"/>
      <c r="E7" s="385"/>
      <c r="F7" s="385"/>
      <c r="G7" s="385"/>
      <c r="H7" s="385"/>
      <c r="I7" s="385"/>
      <c r="J7" s="385"/>
    </row>
    <row r="8" spans="2:14" ht="15" x14ac:dyDescent="0.35">
      <c r="B8" s="385" t="s">
        <v>253</v>
      </c>
      <c r="C8" s="385"/>
      <c r="D8" s="385"/>
      <c r="E8" s="385"/>
      <c r="F8" s="385"/>
      <c r="G8" s="385"/>
      <c r="H8" s="385"/>
      <c r="I8" s="385"/>
      <c r="J8" s="385"/>
    </row>
    <row r="9" spans="2:14" ht="15" x14ac:dyDescent="0.35"/>
    <row r="10" spans="2:14" ht="22.5" x14ac:dyDescent="0.35">
      <c r="B10" s="414" t="s">
        <v>254</v>
      </c>
      <c r="C10" s="414"/>
      <c r="D10" s="414"/>
      <c r="E10" s="414"/>
      <c r="F10" s="414"/>
      <c r="G10" s="414"/>
      <c r="H10" s="414"/>
      <c r="I10" s="414"/>
      <c r="J10" s="414"/>
    </row>
    <row r="11" spans="2:14" s="102" customFormat="1" ht="25.5" customHeight="1" x14ac:dyDescent="0.35">
      <c r="B11" s="415" t="s">
        <v>255</v>
      </c>
      <c r="C11" s="415"/>
      <c r="D11" s="415"/>
      <c r="E11" s="415"/>
      <c r="F11" s="415"/>
      <c r="G11" s="415"/>
      <c r="H11" s="415"/>
      <c r="I11" s="415"/>
      <c r="J11" s="415"/>
    </row>
    <row r="12" spans="2:14" s="103" customFormat="1" ht="15" x14ac:dyDescent="0.35">
      <c r="B12" s="416"/>
      <c r="C12" s="416"/>
      <c r="D12" s="416"/>
      <c r="E12" s="416"/>
      <c r="F12" s="416"/>
      <c r="G12" s="416"/>
      <c r="H12" s="416"/>
      <c r="I12" s="416"/>
      <c r="J12" s="416"/>
    </row>
    <row r="13" spans="2:14" s="103" customFormat="1" ht="19" x14ac:dyDescent="0.35">
      <c r="B13" s="413" t="s">
        <v>256</v>
      </c>
      <c r="C13" s="413"/>
      <c r="D13" s="413"/>
      <c r="E13" s="413"/>
      <c r="F13" s="413"/>
      <c r="G13" s="413"/>
      <c r="H13" s="413"/>
      <c r="I13" s="413"/>
      <c r="J13" s="413"/>
    </row>
    <row r="14" spans="2:14" s="103" customFormat="1" ht="15" x14ac:dyDescent="0.35">
      <c r="B14" s="104" t="s">
        <v>257</v>
      </c>
      <c r="C14" s="104" t="s">
        <v>258</v>
      </c>
      <c r="D14" s="6" t="s">
        <v>259</v>
      </c>
      <c r="E14" s="6" t="s">
        <v>260</v>
      </c>
      <c r="F14" s="6" t="s">
        <v>261</v>
      </c>
      <c r="G14" s="6" t="s">
        <v>262</v>
      </c>
      <c r="H14" s="105"/>
      <c r="I14" s="106"/>
    </row>
    <row r="15" spans="2:14" s="103" customFormat="1" ht="15" x14ac:dyDescent="0.35">
      <c r="B15" s="6" t="s">
        <v>263</v>
      </c>
      <c r="C15" s="6" t="s">
        <v>264</v>
      </c>
      <c r="D15" s="6">
        <v>994316206</v>
      </c>
      <c r="E15" s="6" t="s">
        <v>265</v>
      </c>
      <c r="F15" s="6" t="s">
        <v>265</v>
      </c>
      <c r="G15" s="269"/>
      <c r="H15" s="106"/>
      <c r="I15" s="106"/>
    </row>
    <row r="16" spans="2:14" s="103" customFormat="1" ht="15" x14ac:dyDescent="0.35">
      <c r="B16" s="103" t="s">
        <v>266</v>
      </c>
      <c r="C16" s="6" t="s">
        <v>267</v>
      </c>
      <c r="D16" s="6" t="s">
        <v>268</v>
      </c>
      <c r="E16" s="6" t="s">
        <v>265</v>
      </c>
      <c r="F16" s="6" t="s">
        <v>265</v>
      </c>
      <c r="G16" s="269"/>
      <c r="H16" s="106"/>
      <c r="I16" s="6"/>
      <c r="L16" s="105"/>
      <c r="M16" s="105"/>
      <c r="N16" s="105"/>
    </row>
    <row r="17" spans="2:14" s="103" customFormat="1" ht="15" x14ac:dyDescent="0.35">
      <c r="B17" s="103" t="s">
        <v>269</v>
      </c>
      <c r="C17" s="6" t="s">
        <v>267</v>
      </c>
      <c r="D17" s="6" t="s">
        <v>268</v>
      </c>
      <c r="E17" s="6" t="s">
        <v>265</v>
      </c>
      <c r="F17" s="6" t="s">
        <v>265</v>
      </c>
      <c r="G17" s="269"/>
      <c r="H17" s="106"/>
      <c r="I17" s="6"/>
      <c r="L17" s="106"/>
      <c r="M17" s="106"/>
      <c r="N17" s="106"/>
    </row>
    <row r="18" spans="2:14" s="103" customFormat="1" ht="15" x14ac:dyDescent="0.35">
      <c r="B18" s="103" t="s">
        <v>270</v>
      </c>
      <c r="C18" s="6" t="s">
        <v>271</v>
      </c>
      <c r="D18" s="6" t="s">
        <v>268</v>
      </c>
      <c r="E18" s="6" t="s">
        <v>265</v>
      </c>
      <c r="F18" s="6" t="s">
        <v>265</v>
      </c>
      <c r="G18" s="269"/>
      <c r="L18" s="106"/>
      <c r="M18" s="106"/>
      <c r="N18" s="106"/>
    </row>
    <row r="19" spans="2:14" s="103" customFormat="1" ht="15" x14ac:dyDescent="0.35">
      <c r="B19" s="103" t="s">
        <v>272</v>
      </c>
      <c r="C19" s="6" t="s">
        <v>273</v>
      </c>
      <c r="D19" s="6" t="s">
        <v>268</v>
      </c>
      <c r="E19" s="6" t="s">
        <v>265</v>
      </c>
      <c r="F19" s="6" t="s">
        <v>265</v>
      </c>
      <c r="G19" s="269"/>
      <c r="L19" s="106"/>
      <c r="M19" s="106"/>
      <c r="N19" s="106"/>
    </row>
    <row r="20" spans="2:14" s="103" customFormat="1" ht="45" x14ac:dyDescent="0.35">
      <c r="B20" s="254" t="s">
        <v>274</v>
      </c>
      <c r="C20" s="6" t="s">
        <v>275</v>
      </c>
      <c r="D20" s="6" t="s">
        <v>268</v>
      </c>
      <c r="E20" s="6" t="s">
        <v>265</v>
      </c>
      <c r="F20" s="6" t="s">
        <v>265</v>
      </c>
      <c r="G20" s="269"/>
    </row>
    <row r="21" spans="2:14" s="103" customFormat="1" ht="15" x14ac:dyDescent="0.35">
      <c r="C21" s="6"/>
      <c r="D21" s="107"/>
    </row>
    <row r="22" spans="2:14" s="103" customFormat="1" ht="19" x14ac:dyDescent="0.35">
      <c r="B22" s="413" t="s">
        <v>276</v>
      </c>
      <c r="C22" s="413"/>
      <c r="D22" s="413"/>
      <c r="E22" s="413"/>
      <c r="F22" s="413"/>
      <c r="G22" s="413"/>
      <c r="H22" s="413"/>
      <c r="I22" s="413"/>
      <c r="J22" s="413"/>
    </row>
    <row r="23" spans="2:14" s="103" customFormat="1" ht="15" x14ac:dyDescent="0.35">
      <c r="B23" s="418" t="s">
        <v>277</v>
      </c>
      <c r="C23" s="419"/>
      <c r="D23" s="420"/>
      <c r="E23" s="105"/>
    </row>
    <row r="24" spans="2:14" s="103" customFormat="1" ht="15" x14ac:dyDescent="0.35">
      <c r="B24" s="108" t="s">
        <v>278</v>
      </c>
      <c r="C24" s="109" t="s">
        <v>279</v>
      </c>
      <c r="D24" s="110" t="s">
        <v>280</v>
      </c>
    </row>
    <row r="25" spans="2:14" s="103" customFormat="1" ht="15" x14ac:dyDescent="0.35"/>
    <row r="26" spans="2:14" s="103" customFormat="1" ht="15" x14ac:dyDescent="0.35">
      <c r="B26" s="104" t="s">
        <v>281</v>
      </c>
      <c r="C26" s="104" t="s">
        <v>282</v>
      </c>
      <c r="D26" s="6" t="s">
        <v>283</v>
      </c>
      <c r="E26" s="6" t="s">
        <v>284</v>
      </c>
      <c r="F26" s="6" t="s">
        <v>285</v>
      </c>
      <c r="G26" s="6" t="s">
        <v>286</v>
      </c>
      <c r="H26" s="6" t="s">
        <v>287</v>
      </c>
      <c r="I26" s="6" t="s">
        <v>260</v>
      </c>
      <c r="J26" s="6" t="s">
        <v>261</v>
      </c>
      <c r="K26" s="6" t="s">
        <v>288</v>
      </c>
    </row>
    <row r="27" spans="2:14" s="103" customFormat="1" ht="15" x14ac:dyDescent="0.35">
      <c r="B27" s="6" t="s">
        <v>289</v>
      </c>
      <c r="C27" s="6" t="s">
        <v>290</v>
      </c>
      <c r="D27" s="6" t="s">
        <v>268</v>
      </c>
      <c r="E27" s="6" t="s">
        <v>291</v>
      </c>
      <c r="F27" s="6" t="s">
        <v>292</v>
      </c>
      <c r="G27" s="111" t="s">
        <v>68</v>
      </c>
      <c r="H27" s="111" t="s">
        <v>68</v>
      </c>
      <c r="I27" s="6" t="s">
        <v>265</v>
      </c>
      <c r="J27" s="6" t="s">
        <v>265</v>
      </c>
      <c r="K27" s="107">
        <f>SUMIF(Table10[Компания 1],Companies[[#This Row],[Полное название компании]],Table10[Сумма доходов])</f>
        <v>13625000</v>
      </c>
    </row>
    <row r="28" spans="2:14" s="103" customFormat="1" ht="15" x14ac:dyDescent="0.35">
      <c r="B28" s="6" t="s">
        <v>293</v>
      </c>
      <c r="C28" s="6" t="s">
        <v>290</v>
      </c>
      <c r="D28" s="6" t="s">
        <v>268</v>
      </c>
      <c r="E28" s="6" t="s">
        <v>294</v>
      </c>
      <c r="G28" s="111" t="s">
        <v>68</v>
      </c>
      <c r="H28" s="111" t="s">
        <v>68</v>
      </c>
      <c r="I28" s="6" t="s">
        <v>265</v>
      </c>
      <c r="J28" s="6" t="s">
        <v>265</v>
      </c>
      <c r="K28" s="107">
        <f>SUMIF(Table10[Компания 1],Companies[[#This Row],[Полное название компании]],Table10[Сумма доходов])</f>
        <v>1000000</v>
      </c>
    </row>
    <row r="29" spans="2:14" s="103" customFormat="1" ht="15" x14ac:dyDescent="0.35">
      <c r="C29" s="103" t="s">
        <v>290</v>
      </c>
      <c r="D29" s="6" t="s">
        <v>268</v>
      </c>
      <c r="E29" s="6" t="s">
        <v>295</v>
      </c>
      <c r="G29" s="111" t="s">
        <v>68</v>
      </c>
      <c r="H29" s="111" t="s">
        <v>68</v>
      </c>
      <c r="I29" s="6" t="s">
        <v>265</v>
      </c>
      <c r="J29" s="6" t="s">
        <v>265</v>
      </c>
      <c r="K29" s="107">
        <f>SUMIF(Table10[Компания 1],Companies[[#This Row],[Полное название компании]],Table10[Сумма доходов])</f>
        <v>0</v>
      </c>
    </row>
    <row r="30" spans="2:14" s="103" customFormat="1" ht="15" x14ac:dyDescent="0.35">
      <c r="D30" s="6" t="s">
        <v>268</v>
      </c>
      <c r="E30" s="6" t="s">
        <v>295</v>
      </c>
      <c r="G30" s="111" t="s">
        <v>68</v>
      </c>
      <c r="H30" s="111" t="s">
        <v>68</v>
      </c>
      <c r="I30" s="6" t="s">
        <v>265</v>
      </c>
      <c r="J30" s="6" t="s">
        <v>265</v>
      </c>
      <c r="K30" s="107">
        <f>SUMIF(Table10[Компания 1],Companies[[#This Row],[Полное название компании]],Table10[Сумма доходов])</f>
        <v>0</v>
      </c>
    </row>
    <row r="31" spans="2:14" s="103" customFormat="1" ht="15" x14ac:dyDescent="0.35">
      <c r="D31" s="6" t="s">
        <v>268</v>
      </c>
      <c r="E31" s="6" t="s">
        <v>295</v>
      </c>
      <c r="G31" s="111" t="s">
        <v>68</v>
      </c>
      <c r="H31" s="111" t="s">
        <v>68</v>
      </c>
      <c r="I31" s="6" t="s">
        <v>265</v>
      </c>
      <c r="J31" s="6" t="s">
        <v>265</v>
      </c>
      <c r="K31" s="107">
        <f>SUMIF(Table10[Компания 1],Companies[[#This Row],[Полное название компании]],Table10[Сумма доходов])</f>
        <v>0</v>
      </c>
    </row>
    <row r="32" spans="2:14" s="103" customFormat="1" ht="15" x14ac:dyDescent="0.35">
      <c r="B32" s="103" t="s">
        <v>274</v>
      </c>
      <c r="D32" s="6" t="s">
        <v>268</v>
      </c>
      <c r="G32" s="111" t="s">
        <v>68</v>
      </c>
      <c r="H32" s="111" t="s">
        <v>68</v>
      </c>
      <c r="I32" s="6" t="s">
        <v>265</v>
      </c>
      <c r="J32" s="6" t="s">
        <v>265</v>
      </c>
      <c r="K32" s="107">
        <f>SUMIF(Table10[Компания 1],Companies[[#This Row],[Полное название компании]],Table10[Сумма доходов])</f>
        <v>0</v>
      </c>
    </row>
    <row r="33" spans="2:10" s="103" customFormat="1" ht="15" x14ac:dyDescent="0.35">
      <c r="C33" s="6"/>
      <c r="F33" s="111"/>
      <c r="G33" s="111"/>
    </row>
    <row r="34" spans="2:10" s="103" customFormat="1" ht="19" x14ac:dyDescent="0.35">
      <c r="B34" s="413" t="s">
        <v>296</v>
      </c>
      <c r="C34" s="413"/>
      <c r="D34" s="413"/>
      <c r="E34" s="413"/>
      <c r="F34" s="413"/>
      <c r="G34" s="413"/>
      <c r="H34" s="413"/>
      <c r="I34" s="413"/>
      <c r="J34" s="413"/>
    </row>
    <row r="35" spans="2:10" s="103" customFormat="1" ht="15" x14ac:dyDescent="0.4">
      <c r="B35" s="104" t="s">
        <v>297</v>
      </c>
      <c r="C35" s="112" t="s">
        <v>298</v>
      </c>
      <c r="D35" s="112" t="s">
        <v>299</v>
      </c>
      <c r="E35" s="112" t="s">
        <v>300</v>
      </c>
      <c r="F35" s="6" t="s">
        <v>301</v>
      </c>
      <c r="G35" s="6" t="s">
        <v>302</v>
      </c>
      <c r="H35" s="6" t="s">
        <v>303</v>
      </c>
      <c r="I35" s="6" t="s">
        <v>304</v>
      </c>
      <c r="J35" s="6" t="s">
        <v>305</v>
      </c>
    </row>
    <row r="36" spans="2:10" s="103" customFormat="1" ht="17.5" x14ac:dyDescent="0.4">
      <c r="B36" s="6" t="s">
        <v>306</v>
      </c>
      <c r="C36" s="112" t="s">
        <v>307</v>
      </c>
      <c r="D36" s="112" t="s">
        <v>289</v>
      </c>
      <c r="E36" s="112" t="s">
        <v>308</v>
      </c>
      <c r="F36" s="112" t="s">
        <v>307</v>
      </c>
      <c r="H36" s="103" t="s">
        <v>309</v>
      </c>
      <c r="J36" s="103" t="s">
        <v>310</v>
      </c>
    </row>
    <row r="37" spans="2:10" s="103" customFormat="1" ht="15" x14ac:dyDescent="0.4">
      <c r="B37" s="6" t="s">
        <v>311</v>
      </c>
      <c r="C37" s="112" t="s">
        <v>312</v>
      </c>
      <c r="D37" s="112" t="s">
        <v>313</v>
      </c>
      <c r="E37" s="112" t="s">
        <v>314</v>
      </c>
      <c r="F37" s="112" t="s">
        <v>315</v>
      </c>
      <c r="H37" s="103" t="s">
        <v>316</v>
      </c>
      <c r="J37" s="103" t="s">
        <v>310</v>
      </c>
    </row>
    <row r="38" spans="2:10" s="103" customFormat="1" ht="15" x14ac:dyDescent="0.4">
      <c r="B38" s="6" t="s">
        <v>311</v>
      </c>
      <c r="C38" s="112" t="s">
        <v>312</v>
      </c>
      <c r="D38" s="112" t="s">
        <v>313</v>
      </c>
      <c r="E38" s="112" t="s">
        <v>317</v>
      </c>
      <c r="F38" s="112" t="s">
        <v>315</v>
      </c>
      <c r="H38" s="103" t="s">
        <v>222</v>
      </c>
      <c r="J38" s="103" t="s">
        <v>310</v>
      </c>
    </row>
    <row r="39" spans="2:10" s="103" customFormat="1" ht="15" x14ac:dyDescent="0.4">
      <c r="B39" s="6" t="s">
        <v>311</v>
      </c>
      <c r="C39" s="112" t="s">
        <v>312</v>
      </c>
      <c r="D39" s="112" t="s">
        <v>313</v>
      </c>
      <c r="E39" s="112" t="s">
        <v>318</v>
      </c>
      <c r="F39" s="112" t="s">
        <v>315</v>
      </c>
      <c r="H39" s="103" t="s">
        <v>222</v>
      </c>
      <c r="J39" s="103" t="s">
        <v>310</v>
      </c>
    </row>
    <row r="40" spans="2:10" s="103" customFormat="1" ht="15" x14ac:dyDescent="0.4">
      <c r="B40" s="6" t="s">
        <v>319</v>
      </c>
      <c r="C40" s="112" t="s">
        <v>320</v>
      </c>
      <c r="D40" s="112" t="s">
        <v>321</v>
      </c>
      <c r="E40" s="112" t="s">
        <v>322</v>
      </c>
      <c r="F40" s="112" t="s">
        <v>315</v>
      </c>
      <c r="H40" s="103" t="s">
        <v>219</v>
      </c>
      <c r="J40" s="103" t="s">
        <v>310</v>
      </c>
    </row>
    <row r="41" spans="2:10" s="103" customFormat="1" ht="15" x14ac:dyDescent="0.4">
      <c r="B41" s="6"/>
      <c r="C41" s="112" t="s">
        <v>323</v>
      </c>
      <c r="D41" s="112" t="s">
        <v>321</v>
      </c>
      <c r="E41" s="112" t="s">
        <v>324</v>
      </c>
      <c r="F41" s="112" t="s">
        <v>315</v>
      </c>
      <c r="H41" s="103" t="s">
        <v>231</v>
      </c>
      <c r="J41" s="103" t="s">
        <v>310</v>
      </c>
    </row>
    <row r="42" spans="2:10" s="103" customFormat="1" ht="15" x14ac:dyDescent="0.4">
      <c r="B42" s="285"/>
      <c r="C42" s="112" t="s">
        <v>325</v>
      </c>
      <c r="D42" s="112" t="s">
        <v>321</v>
      </c>
      <c r="E42" s="112" t="s">
        <v>308</v>
      </c>
      <c r="F42" s="112" t="s">
        <v>315</v>
      </c>
      <c r="H42" s="103" t="s">
        <v>231</v>
      </c>
      <c r="J42" s="103" t="s">
        <v>310</v>
      </c>
    </row>
    <row r="43" spans="2:10" s="103" customFormat="1" ht="15" x14ac:dyDescent="0.4">
      <c r="B43" s="6"/>
      <c r="C43" s="112" t="s">
        <v>326</v>
      </c>
      <c r="D43" s="112"/>
      <c r="E43" s="112" t="s">
        <v>324</v>
      </c>
      <c r="F43" s="112" t="s">
        <v>315</v>
      </c>
      <c r="H43" s="103" t="s">
        <v>231</v>
      </c>
      <c r="J43" s="103" t="s">
        <v>310</v>
      </c>
    </row>
    <row r="44" spans="2:10" ht="15" x14ac:dyDescent="0.4">
      <c r="C44" s="112" t="s">
        <v>327</v>
      </c>
      <c r="D44" s="112"/>
      <c r="E44" s="112" t="s">
        <v>324</v>
      </c>
      <c r="F44" s="112" t="s">
        <v>315</v>
      </c>
      <c r="H44" s="103" t="s">
        <v>231</v>
      </c>
      <c r="J44" s="103" t="s">
        <v>310</v>
      </c>
    </row>
    <row r="45" spans="2:10" ht="15" x14ac:dyDescent="0.4">
      <c r="C45" s="112" t="s">
        <v>328</v>
      </c>
      <c r="D45" s="112"/>
      <c r="E45" s="112"/>
      <c r="F45" s="112" t="s">
        <v>315</v>
      </c>
      <c r="H45" s="103" t="s">
        <v>231</v>
      </c>
      <c r="J45" s="103" t="s">
        <v>310</v>
      </c>
    </row>
    <row r="46" spans="2:10" ht="15" x14ac:dyDescent="0.4">
      <c r="C46" s="112" t="s">
        <v>328</v>
      </c>
      <c r="D46" s="112"/>
      <c r="E46" s="112"/>
      <c r="F46" s="112" t="s">
        <v>315</v>
      </c>
      <c r="H46" s="103" t="s">
        <v>231</v>
      </c>
      <c r="J46" s="103" t="s">
        <v>310</v>
      </c>
    </row>
    <row r="47" spans="2:10" s="103" customFormat="1" ht="15" x14ac:dyDescent="0.4">
      <c r="B47" s="6"/>
      <c r="C47" s="112" t="s">
        <v>328</v>
      </c>
      <c r="D47" s="112"/>
      <c r="E47" s="112"/>
      <c r="F47" s="112" t="s">
        <v>315</v>
      </c>
      <c r="H47" s="103" t="s">
        <v>231</v>
      </c>
      <c r="J47" s="103" t="s">
        <v>310</v>
      </c>
    </row>
    <row r="48" spans="2:10" s="103" customFormat="1" ht="15" x14ac:dyDescent="0.4">
      <c r="B48" s="6"/>
      <c r="C48" s="112" t="s">
        <v>328</v>
      </c>
      <c r="D48" s="112"/>
      <c r="E48" s="112"/>
      <c r="F48" s="112" t="s">
        <v>315</v>
      </c>
      <c r="H48" s="103" t="s">
        <v>231</v>
      </c>
      <c r="J48" s="103" t="s">
        <v>310</v>
      </c>
    </row>
    <row r="49" spans="2:10" s="103" customFormat="1" ht="15" x14ac:dyDescent="0.4">
      <c r="B49" s="6"/>
      <c r="C49" s="112" t="s">
        <v>328</v>
      </c>
      <c r="D49" s="112"/>
      <c r="E49" s="112"/>
      <c r="F49" s="112" t="s">
        <v>315</v>
      </c>
      <c r="H49" s="103" t="s">
        <v>231</v>
      </c>
      <c r="J49" s="103" t="s">
        <v>310</v>
      </c>
    </row>
    <row r="50" spans="2:10" ht="15" x14ac:dyDescent="0.4">
      <c r="C50" s="112" t="s">
        <v>328</v>
      </c>
      <c r="D50" s="112"/>
      <c r="E50" s="112"/>
      <c r="F50" s="112" t="s">
        <v>315</v>
      </c>
      <c r="H50" s="103" t="s">
        <v>231</v>
      </c>
      <c r="J50" s="103" t="s">
        <v>310</v>
      </c>
    </row>
    <row r="51" spans="2:10" s="103" customFormat="1" ht="15" x14ac:dyDescent="0.4">
      <c r="B51" s="6"/>
      <c r="C51" s="112" t="s">
        <v>328</v>
      </c>
      <c r="D51" s="112"/>
      <c r="E51" s="112"/>
      <c r="F51" s="112" t="s">
        <v>315</v>
      </c>
      <c r="H51" s="103" t="s">
        <v>231</v>
      </c>
      <c r="J51" s="103" t="s">
        <v>310</v>
      </c>
    </row>
    <row r="52" spans="2:10" ht="15" x14ac:dyDescent="0.4">
      <c r="B52" s="103" t="s">
        <v>274</v>
      </c>
      <c r="C52" s="112"/>
      <c r="D52" s="112"/>
      <c r="E52" s="112"/>
      <c r="F52" s="112"/>
      <c r="H52" s="103" t="s">
        <v>231</v>
      </c>
      <c r="J52" s="103" t="s">
        <v>310</v>
      </c>
    </row>
    <row r="53" spans="2:10" s="103" customFormat="1" ht="15.5" thickBot="1" x14ac:dyDescent="0.4">
      <c r="B53" s="113"/>
      <c r="C53" s="114"/>
      <c r="D53" s="115"/>
      <c r="E53" s="114"/>
      <c r="F53" s="116"/>
      <c r="G53" s="116"/>
      <c r="H53" s="116"/>
      <c r="I53" s="116"/>
      <c r="J53" s="116"/>
    </row>
    <row r="54" spans="2:10" ht="15" x14ac:dyDescent="0.35">
      <c r="B54" s="285"/>
      <c r="C54" s="285"/>
      <c r="D54" s="285"/>
      <c r="E54" s="285"/>
    </row>
    <row r="55" spans="2:10" s="103" customFormat="1" ht="15.5" thickBot="1" x14ac:dyDescent="0.4">
      <c r="B55" s="421"/>
      <c r="C55" s="422"/>
      <c r="D55" s="422"/>
      <c r="E55" s="422"/>
      <c r="F55" s="422"/>
      <c r="G55" s="422"/>
      <c r="H55" s="422"/>
      <c r="I55" s="422"/>
      <c r="J55" s="422"/>
    </row>
    <row r="56" spans="2:10" s="103" customFormat="1" ht="15" x14ac:dyDescent="0.35">
      <c r="B56" s="423"/>
      <c r="C56" s="424"/>
      <c r="D56" s="424"/>
      <c r="E56" s="424"/>
      <c r="F56" s="424"/>
      <c r="G56" s="424"/>
      <c r="H56" s="424"/>
      <c r="I56" s="424"/>
      <c r="J56" s="424"/>
    </row>
    <row r="57" spans="2:10" ht="15.5" thickBot="1" x14ac:dyDescent="0.4">
      <c r="B57" s="285"/>
      <c r="C57" s="285"/>
      <c r="D57" s="285"/>
      <c r="E57" s="285"/>
    </row>
    <row r="58" spans="2:10" ht="15" x14ac:dyDescent="0.35">
      <c r="B58" s="392" t="s">
        <v>30</v>
      </c>
      <c r="C58" s="392"/>
      <c r="D58" s="392"/>
      <c r="E58" s="392"/>
      <c r="F58" s="392"/>
      <c r="G58" s="392"/>
      <c r="H58" s="392"/>
      <c r="I58" s="392"/>
      <c r="J58" s="392"/>
    </row>
    <row r="59" spans="2:10" ht="16.5" customHeight="1" x14ac:dyDescent="0.35">
      <c r="B59" s="379" t="s">
        <v>31</v>
      </c>
      <c r="C59" s="379"/>
      <c r="D59" s="379"/>
      <c r="E59" s="379"/>
      <c r="F59" s="379"/>
      <c r="G59" s="379"/>
      <c r="H59" s="379"/>
      <c r="I59" s="379"/>
      <c r="J59" s="379"/>
    </row>
    <row r="60" spans="2:10" ht="15" x14ac:dyDescent="0.35">
      <c r="B60" s="394" t="s">
        <v>33</v>
      </c>
      <c r="C60" s="394"/>
      <c r="D60" s="394"/>
      <c r="E60" s="394"/>
      <c r="F60" s="394"/>
      <c r="G60" s="394"/>
      <c r="H60" s="394"/>
      <c r="I60" s="394"/>
      <c r="J60" s="394"/>
    </row>
    <row r="61" spans="2:10" ht="15" x14ac:dyDescent="0.35">
      <c r="B61" s="417"/>
      <c r="C61" s="417"/>
      <c r="D61" s="417"/>
      <c r="E61" s="417"/>
      <c r="F61" s="417"/>
      <c r="G61" s="417"/>
      <c r="H61" s="417"/>
      <c r="I61" s="417"/>
      <c r="J61" s="417"/>
    </row>
    <row r="62" spans="2:10" ht="15" x14ac:dyDescent="0.35"/>
    <row r="63" spans="2:10" ht="15" x14ac:dyDescent="0.35"/>
    <row r="64" spans="2:10" ht="15" x14ac:dyDescent="0.35"/>
    <row r="65" spans="2:5" ht="15" x14ac:dyDescent="0.35"/>
    <row r="66" spans="2:5" s="103" customFormat="1" ht="15" x14ac:dyDescent="0.35">
      <c r="B66" s="6"/>
      <c r="C66" s="6"/>
      <c r="D66" s="6"/>
      <c r="E66" s="6"/>
    </row>
    <row r="67" spans="2:5" ht="15" x14ac:dyDescent="0.35"/>
    <row r="68" spans="2:5" ht="15" x14ac:dyDescent="0.35"/>
    <row r="69" spans="2:5" ht="15" x14ac:dyDescent="0.35"/>
    <row r="70" spans="2:5" ht="15" x14ac:dyDescent="0.35"/>
    <row r="71" spans="2:5" ht="15" x14ac:dyDescent="0.35"/>
    <row r="72" spans="2:5" ht="15" x14ac:dyDescent="0.35"/>
    <row r="73" spans="2:5" ht="15" x14ac:dyDescent="0.35"/>
    <row r="74" spans="2:5" ht="15" customHeight="1" x14ac:dyDescent="0.35"/>
    <row r="75" spans="2:5" ht="15" customHeight="1" x14ac:dyDescent="0.35"/>
    <row r="76" spans="2:5" ht="15" x14ac:dyDescent="0.35"/>
    <row r="77" spans="2:5" ht="15" x14ac:dyDescent="0.35"/>
    <row r="78" spans="2:5" ht="18.75" customHeight="1" x14ac:dyDescent="0.35"/>
    <row r="79" spans="2:5" ht="15" x14ac:dyDescent="0.35"/>
    <row r="80" spans="2:5" ht="15" x14ac:dyDescent="0.35"/>
    <row r="81" ht="15" x14ac:dyDescent="0.35"/>
    <row r="82" ht="15" x14ac:dyDescent="0.35"/>
    <row r="83" ht="15" x14ac:dyDescent="0.35"/>
    <row r="84" ht="15" x14ac:dyDescent="0.35"/>
    <row r="85" ht="15" x14ac:dyDescent="0.35"/>
    <row r="86" ht="15" x14ac:dyDescent="0.35"/>
    <row r="87" ht="15" x14ac:dyDescent="0.35"/>
    <row r="88" ht="15" x14ac:dyDescent="0.35"/>
    <row r="89" ht="15" x14ac:dyDescent="0.35"/>
    <row r="90" ht="15" x14ac:dyDescent="0.35"/>
    <row r="91" ht="15" x14ac:dyDescent="0.35"/>
    <row r="92" ht="15" x14ac:dyDescent="0.35"/>
    <row r="93" ht="15" x14ac:dyDescent="0.35"/>
    <row r="94" ht="15" x14ac:dyDescent="0.35"/>
    <row r="95" ht="15" x14ac:dyDescent="0.35"/>
    <row r="96" ht="15" x14ac:dyDescent="0.35"/>
    <row r="97" ht="15" x14ac:dyDescent="0.35"/>
    <row r="98" ht="15" x14ac:dyDescent="0.35"/>
    <row r="99" ht="15" x14ac:dyDescent="0.35"/>
  </sheetData>
  <mergeCells count="20">
    <mergeCell ref="B60:J60"/>
    <mergeCell ref="B61:J61"/>
    <mergeCell ref="B23:D23"/>
    <mergeCell ref="B34:J34"/>
    <mergeCell ref="B55:J55"/>
    <mergeCell ref="B56:J56"/>
    <mergeCell ref="B58:J58"/>
    <mergeCell ref="B59:J59"/>
    <mergeCell ref="B22:J22"/>
    <mergeCell ref="B2:J2"/>
    <mergeCell ref="B3:J3"/>
    <mergeCell ref="B4:J4"/>
    <mergeCell ref="B5:J5"/>
    <mergeCell ref="B6:J6"/>
    <mergeCell ref="B7:J7"/>
    <mergeCell ref="B8:J8"/>
    <mergeCell ref="B10:J10"/>
    <mergeCell ref="B11:J11"/>
    <mergeCell ref="B12:J12"/>
    <mergeCell ref="B13:J13"/>
  </mergeCells>
  <pageMargins left="0.25" right="0.25" top="0.75" bottom="0.75" header="0.3" footer="0.3"/>
  <pageSetup paperSize="8" fitToHeight="0" orientation="landscape" horizontalDpi="2400" verticalDpi="2400" r:id="rId1"/>
  <tableParts count="3">
    <tablePart r:id="rId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B1:U83"/>
  <sheetViews>
    <sheetView showGridLines="0" topLeftCell="A52" zoomScaleNormal="100" workbookViewId="0">
      <selection activeCell="H70" sqref="H70"/>
    </sheetView>
  </sheetViews>
  <sheetFormatPr defaultColWidth="8.58203125" defaultRowHeight="15" x14ac:dyDescent="0.4"/>
  <cols>
    <col min="1" max="1" width="2.58203125" style="112" customWidth="1"/>
    <col min="2" max="5" width="0" style="112" hidden="1" customWidth="1"/>
    <col min="6" max="6" width="50.5" style="112" customWidth="1"/>
    <col min="7" max="7" width="16.58203125" style="112" customWidth="1"/>
    <col min="8" max="8" width="27.08203125" style="112" customWidth="1"/>
    <col min="9" max="9" width="23.5" style="112" customWidth="1"/>
    <col min="10" max="10" width="27" style="112" customWidth="1"/>
    <col min="11" max="11" width="10.08203125" style="112" customWidth="1"/>
    <col min="12" max="12" width="2.58203125" style="112" customWidth="1"/>
    <col min="13" max="13" width="19.5" style="112" bestFit="1" customWidth="1"/>
    <col min="14" max="14" width="73.5" style="112" bestFit="1" customWidth="1"/>
    <col min="15" max="15" width="4" style="112" customWidth="1"/>
    <col min="16" max="17" width="8.58203125" style="112"/>
    <col min="18" max="18" width="21.08203125" style="112" bestFit="1" customWidth="1"/>
    <col min="19" max="19" width="8.58203125" style="112"/>
    <col min="20" max="20" width="21.08203125" style="112" bestFit="1" customWidth="1"/>
    <col min="21" max="16384" width="8.58203125" style="112"/>
  </cols>
  <sheetData>
    <row r="1" spans="6:14" s="6" customFormat="1" ht="15.75" hidden="1" customHeight="1" x14ac:dyDescent="0.35"/>
    <row r="2" spans="6:14" s="6" customFormat="1" hidden="1" x14ac:dyDescent="0.35"/>
    <row r="3" spans="6:14" s="6" customFormat="1" hidden="1" x14ac:dyDescent="0.35">
      <c r="N3" s="117" t="s">
        <v>329</v>
      </c>
    </row>
    <row r="4" spans="6:14" s="6" customFormat="1" hidden="1" x14ac:dyDescent="0.35">
      <c r="N4" s="117" t="str">
        <f>[1]Introduction!G4</f>
        <v>YYYY-MM-DD</v>
      </c>
    </row>
    <row r="5" spans="6:14" s="6" customFormat="1" hidden="1" x14ac:dyDescent="0.35"/>
    <row r="6" spans="6:14" s="6" customFormat="1" hidden="1" x14ac:dyDescent="0.35"/>
    <row r="7" spans="6:14" s="6" customFormat="1" x14ac:dyDescent="0.35"/>
    <row r="8" spans="6:14" s="6" customFormat="1" x14ac:dyDescent="0.35">
      <c r="F8" s="382" t="s">
        <v>330</v>
      </c>
      <c r="G8" s="382"/>
      <c r="H8" s="382"/>
      <c r="I8" s="382"/>
      <c r="J8" s="382"/>
      <c r="K8" s="382"/>
      <c r="L8" s="382"/>
      <c r="M8" s="382"/>
      <c r="N8" s="382"/>
    </row>
    <row r="9" spans="6:14" s="6" customFormat="1" ht="22.5" x14ac:dyDescent="0.35">
      <c r="F9" s="428" t="s">
        <v>35</v>
      </c>
      <c r="G9" s="428"/>
      <c r="H9" s="428"/>
      <c r="I9" s="428"/>
      <c r="J9" s="428"/>
      <c r="K9" s="428"/>
      <c r="L9" s="428"/>
      <c r="M9" s="428"/>
      <c r="N9" s="428"/>
    </row>
    <row r="10" spans="6:14" s="6" customFormat="1" x14ac:dyDescent="0.35">
      <c r="F10" s="429" t="s">
        <v>331</v>
      </c>
      <c r="G10" s="429"/>
      <c r="H10" s="429"/>
      <c r="I10" s="429"/>
      <c r="J10" s="429"/>
      <c r="K10" s="429"/>
      <c r="L10" s="429"/>
      <c r="M10" s="429"/>
      <c r="N10" s="429"/>
    </row>
    <row r="11" spans="6:14" s="6" customFormat="1" x14ac:dyDescent="0.35">
      <c r="F11" s="384" t="s">
        <v>332</v>
      </c>
      <c r="G11" s="384"/>
      <c r="H11" s="384"/>
      <c r="I11" s="384"/>
      <c r="J11" s="384"/>
      <c r="K11" s="384"/>
      <c r="L11" s="384"/>
      <c r="M11" s="384"/>
      <c r="N11" s="384"/>
    </row>
    <row r="12" spans="6:14" s="6" customFormat="1" x14ac:dyDescent="0.35">
      <c r="F12" s="384" t="s">
        <v>333</v>
      </c>
      <c r="G12" s="384"/>
      <c r="H12" s="384"/>
      <c r="I12" s="384"/>
      <c r="J12" s="384"/>
      <c r="K12" s="384"/>
      <c r="L12" s="384"/>
      <c r="M12" s="384"/>
      <c r="N12" s="384"/>
    </row>
    <row r="13" spans="6:14" s="6" customFormat="1" x14ac:dyDescent="0.35">
      <c r="F13" s="427" t="s">
        <v>334</v>
      </c>
      <c r="G13" s="427"/>
      <c r="H13" s="427"/>
      <c r="I13" s="427"/>
      <c r="J13" s="427"/>
      <c r="K13" s="427"/>
      <c r="L13" s="427"/>
      <c r="M13" s="427"/>
      <c r="N13" s="427"/>
    </row>
    <row r="14" spans="6:14" s="6" customFormat="1" x14ac:dyDescent="0.35">
      <c r="F14" s="431" t="s">
        <v>335</v>
      </c>
      <c r="G14" s="431"/>
      <c r="H14" s="431"/>
      <c r="I14" s="431"/>
      <c r="J14" s="431"/>
      <c r="K14" s="431"/>
      <c r="L14" s="431"/>
      <c r="M14" s="431"/>
      <c r="N14" s="431"/>
    </row>
    <row r="15" spans="6:14" s="6" customFormat="1" x14ac:dyDescent="0.35">
      <c r="F15" s="432" t="s">
        <v>336</v>
      </c>
      <c r="G15" s="432"/>
      <c r="H15" s="432"/>
      <c r="I15" s="432"/>
      <c r="J15" s="432"/>
      <c r="K15" s="432"/>
      <c r="L15" s="432"/>
      <c r="M15" s="432"/>
      <c r="N15" s="432"/>
    </row>
    <row r="16" spans="6:14" s="6" customFormat="1" x14ac:dyDescent="0.4">
      <c r="F16" s="433" t="s">
        <v>253</v>
      </c>
      <c r="G16" s="433"/>
      <c r="H16" s="433"/>
      <c r="I16" s="433"/>
      <c r="J16" s="433"/>
      <c r="K16" s="433"/>
      <c r="L16" s="433"/>
      <c r="M16" s="433"/>
      <c r="N16" s="433"/>
    </row>
    <row r="17" spans="2:21" s="6" customFormat="1" x14ac:dyDescent="0.35"/>
    <row r="18" spans="2:21" s="6" customFormat="1" ht="22.5" x14ac:dyDescent="0.35">
      <c r="F18" s="414" t="s">
        <v>337</v>
      </c>
      <c r="G18" s="414"/>
      <c r="H18" s="414"/>
      <c r="I18" s="414"/>
      <c r="J18" s="414"/>
      <c r="K18" s="414"/>
      <c r="M18" s="434" t="s">
        <v>338</v>
      </c>
      <c r="N18" s="434"/>
    </row>
    <row r="19" spans="2:21" s="6" customFormat="1" ht="15.75" customHeight="1" x14ac:dyDescent="0.35">
      <c r="M19" s="435" t="s">
        <v>339</v>
      </c>
      <c r="N19" s="435"/>
    </row>
    <row r="20" spans="2:21" x14ac:dyDescent="0.4">
      <c r="F20" s="436" t="s">
        <v>340</v>
      </c>
      <c r="G20" s="436"/>
      <c r="H20" s="436"/>
      <c r="I20" s="436"/>
      <c r="J20" s="436"/>
      <c r="K20" s="437"/>
      <c r="M20" s="6"/>
      <c r="N20" s="6"/>
    </row>
    <row r="21" spans="2:21" ht="22.5" x14ac:dyDescent="0.4">
      <c r="B21" s="118" t="s">
        <v>341</v>
      </c>
      <c r="C21" s="118" t="s">
        <v>342</v>
      </c>
      <c r="D21" s="118" t="s">
        <v>343</v>
      </c>
      <c r="E21" s="118" t="s">
        <v>344</v>
      </c>
      <c r="F21" s="255" t="s">
        <v>345</v>
      </c>
      <c r="G21" s="255" t="s">
        <v>284</v>
      </c>
      <c r="H21" s="255" t="s">
        <v>346</v>
      </c>
      <c r="I21" s="255" t="s">
        <v>347</v>
      </c>
      <c r="J21" s="255" t="s">
        <v>348</v>
      </c>
      <c r="K21" s="6" t="s">
        <v>305</v>
      </c>
      <c r="M21" s="428" t="s">
        <v>349</v>
      </c>
      <c r="N21" s="428"/>
    </row>
    <row r="22" spans="2:21" ht="15.75" customHeight="1" x14ac:dyDescent="0.4">
      <c r="B22" s="118" t="str">
        <f>IFERROR(VLOOKUP(Government_revenues_table[[#This Row],[Классификация СГФ:]],[1]!Table6_GFS_codes_classification[#Data],COLUMNS($F:F)+3,FALSE),"Do not enter data")</f>
        <v>Do not enter data</v>
      </c>
      <c r="C22" s="118" t="str">
        <f>IFERROR(VLOOKUP(Government_revenues_table[[#This Row],[Классификация СГФ:]],[1]!Table6_GFS_codes_classification[#Data],COLUMNS($F:G)+3,FALSE),"Do not enter data")</f>
        <v>Do not enter data</v>
      </c>
      <c r="D22" s="118" t="str">
        <f>IFERROR(VLOOKUP(Government_revenues_table[[#This Row],[Классификация СГФ:]],[1]!Table6_GFS_codes_classification[#Data],COLUMNS($F:H)+3,FALSE),"Do not enter data")</f>
        <v>Do not enter data</v>
      </c>
      <c r="E22" s="118" t="str">
        <f>IFERROR(VLOOKUP(Government_revenues_table[[#This Row],[Классификация СГФ:]],[1]!Table6_GFS_codes_classification[#Data],COLUMNS($F:I)+3,FALSE),"Do not enter data")</f>
        <v>Do not enter data</v>
      </c>
      <c r="F22" s="112" t="s">
        <v>350</v>
      </c>
      <c r="G22" s="6" t="s">
        <v>264</v>
      </c>
      <c r="H22" s="112" t="s">
        <v>351</v>
      </c>
      <c r="I22" s="112" t="s">
        <v>266</v>
      </c>
      <c r="J22" s="119">
        <v>14560000</v>
      </c>
      <c r="K22" s="112" t="s">
        <v>216</v>
      </c>
      <c r="M22" s="438" t="s">
        <v>352</v>
      </c>
      <c r="N22" s="438"/>
    </row>
    <row r="23" spans="2:21" ht="15.75" customHeight="1" x14ac:dyDescent="0.4">
      <c r="B23" s="118" t="str">
        <f>IFERROR(VLOOKUP(Government_revenues_table[[#This Row],[Классификация СГФ:]],[1]!Table6_GFS_codes_classification[#Data],COLUMNS($F:F)+3,FALSE),"Do not enter data")</f>
        <v>Do not enter data</v>
      </c>
      <c r="C23" s="118" t="str">
        <f>IFERROR(VLOOKUP(Government_revenues_table[[#This Row],[Классификация СГФ:]],[1]!Table6_GFS_codes_classification[#Data],COLUMNS($F:G)+3,FALSE),"Do not enter data")</f>
        <v>Do not enter data</v>
      </c>
      <c r="D23" s="118" t="str">
        <f>IFERROR(VLOOKUP(Government_revenues_table[[#This Row],[Классификация СГФ:]],[1]!Table6_GFS_codes_classification[#Data],COLUMNS($F:H)+3,FALSE),"Do not enter data")</f>
        <v>Do not enter data</v>
      </c>
      <c r="E23" s="118" t="str">
        <f>IFERROR(VLOOKUP(Government_revenues_table[[#This Row],[Классификация СГФ:]],[1]!Table6_GFS_codes_classification[#Data],COLUMNS($F:I)+3,FALSE),"Do not enter data")</f>
        <v>Do not enter data</v>
      </c>
      <c r="F23" s="112" t="s">
        <v>353</v>
      </c>
      <c r="G23" s="6" t="s">
        <v>291</v>
      </c>
      <c r="H23" s="112" t="s">
        <v>354</v>
      </c>
      <c r="I23" s="112" t="s">
        <v>266</v>
      </c>
      <c r="J23" s="119">
        <v>0</v>
      </c>
      <c r="K23" s="112" t="s">
        <v>216</v>
      </c>
      <c r="M23" s="438"/>
      <c r="N23" s="438"/>
    </row>
    <row r="24" spans="2:21" ht="15.75" customHeight="1" x14ac:dyDescent="0.4">
      <c r="B24" s="118" t="str">
        <f>IFERROR(VLOOKUP(Government_revenues_table[[#This Row],[Классификация СГФ:]],[1]!Table6_GFS_codes_classification[#Data],COLUMNS($F:F)+3,FALSE),"Do not enter data")</f>
        <v>Do not enter data</v>
      </c>
      <c r="C24" s="118" t="str">
        <f>IFERROR(VLOOKUP(Government_revenues_table[[#This Row],[Классификация СГФ:]],[1]!Table6_GFS_codes_classification[#Data],COLUMNS($F:G)+3,FALSE),"Do not enter data")</f>
        <v>Do not enter data</v>
      </c>
      <c r="D24" s="118" t="str">
        <f>IFERROR(VLOOKUP(Government_revenues_table[[#This Row],[Классификация СГФ:]],[1]!Table6_GFS_codes_classification[#Data],COLUMNS($F:H)+3,FALSE),"Do not enter data")</f>
        <v>Do not enter data</v>
      </c>
      <c r="E24" s="118" t="str">
        <f>IFERROR(VLOOKUP(Government_revenues_table[[#This Row],[Классификация СГФ:]],[1]!Table6_GFS_codes_classification[#Data],COLUMNS($F:I)+3,FALSE),"Do not enter data")</f>
        <v>Do not enter data</v>
      </c>
      <c r="F24" s="112" t="s">
        <v>355</v>
      </c>
      <c r="G24" s="6" t="s">
        <v>294</v>
      </c>
      <c r="H24" s="112" t="s">
        <v>356</v>
      </c>
      <c r="I24" s="112" t="s">
        <v>269</v>
      </c>
      <c r="J24" s="119">
        <v>0</v>
      </c>
      <c r="K24" s="112" t="s">
        <v>216</v>
      </c>
      <c r="M24" s="438"/>
      <c r="N24" s="438"/>
    </row>
    <row r="25" spans="2:21" ht="15.75" customHeight="1" x14ac:dyDescent="0.4">
      <c r="B25" s="118" t="str">
        <f>IFERROR(VLOOKUP(Government_revenues_table[[#This Row],[Классификация СГФ:]],[1]!Table6_GFS_codes_classification[#Data],COLUMNS($F:F)+3,FALSE),"Do not enter data")</f>
        <v>Do not enter data</v>
      </c>
      <c r="C25" s="118" t="str">
        <f>IFERROR(VLOOKUP(Government_revenues_table[[#This Row],[Классификация СГФ:]],[1]!Table6_GFS_codes_classification[#Data],COLUMNS($F:G)+3,FALSE),"Do not enter data")</f>
        <v>Do not enter data</v>
      </c>
      <c r="D25" s="118" t="str">
        <f>IFERROR(VLOOKUP(Government_revenues_table[[#This Row],[Классификация СГФ:]],[1]!Table6_GFS_codes_classification[#Data],COLUMNS($F:H)+3,FALSE),"Do not enter data")</f>
        <v>Do not enter data</v>
      </c>
      <c r="E25" s="118" t="str">
        <f>IFERROR(VLOOKUP(Government_revenues_table[[#This Row],[Классификация СГФ:]],[1]!Table6_GFS_codes_classification[#Data],COLUMNS($F:I)+3,FALSE),"Do not enter data")</f>
        <v>Do not enter data</v>
      </c>
      <c r="F25" s="112" t="s">
        <v>357</v>
      </c>
      <c r="G25" s="6" t="s">
        <v>294</v>
      </c>
      <c r="H25" s="112" t="s">
        <v>358</v>
      </c>
      <c r="I25" s="112" t="s">
        <v>269</v>
      </c>
      <c r="J25" s="119">
        <v>1234000</v>
      </c>
      <c r="K25" s="112" t="s">
        <v>216</v>
      </c>
      <c r="M25" s="438"/>
      <c r="N25" s="438"/>
    </row>
    <row r="26" spans="2:21" ht="15.75" customHeight="1" x14ac:dyDescent="0.4">
      <c r="B26" s="118" t="str">
        <f>IFERROR(VLOOKUP(Government_revenues_table[[#This Row],[Классификация СГФ:]],[1]!Table6_GFS_codes_classification[#Data],COLUMNS($F:F)+3,FALSE),"Do not enter data")</f>
        <v>Do not enter data</v>
      </c>
      <c r="C26" s="118" t="str">
        <f>IFERROR(VLOOKUP(Government_revenues_table[[#This Row],[Классификация СГФ:]],[1]!Table6_GFS_codes_classification[#Data],COLUMNS($F:G)+3,FALSE),"Do not enter data")</f>
        <v>Do not enter data</v>
      </c>
      <c r="D26" s="118" t="str">
        <f>IFERROR(VLOOKUP(Government_revenues_table[[#This Row],[Классификация СГФ:]],[1]!Table6_GFS_codes_classification[#Data],COLUMNS($F:H)+3,FALSE),"Do not enter data")</f>
        <v>Do not enter data</v>
      </c>
      <c r="E26" s="118" t="str">
        <f>IFERROR(VLOOKUP(Government_revenues_table[[#This Row],[Классификация СГФ:]],[1]!Table6_GFS_codes_classification[#Data],COLUMNS($F:I)+3,FALSE),"Do not enter data")</f>
        <v>Do not enter data</v>
      </c>
      <c r="F26" s="112" t="s">
        <v>355</v>
      </c>
      <c r="G26" s="6" t="s">
        <v>291</v>
      </c>
      <c r="H26" s="112" t="s">
        <v>359</v>
      </c>
      <c r="I26" s="112" t="s">
        <v>270</v>
      </c>
      <c r="J26" s="119">
        <v>0</v>
      </c>
      <c r="K26" s="112" t="s">
        <v>216</v>
      </c>
      <c r="M26" s="438"/>
      <c r="N26" s="438"/>
    </row>
    <row r="27" spans="2:21" x14ac:dyDescent="0.4">
      <c r="B27" s="118" t="str">
        <f>IFERROR(VLOOKUP(Government_revenues_table[[#This Row],[Классификация СГФ:]],[1]!Table6_GFS_codes_classification[#Data],COLUMNS($F:F)+3,FALSE),"Do not enter data")</f>
        <v>Do not enter data</v>
      </c>
      <c r="C27" s="118" t="str">
        <f>IFERROR(VLOOKUP(Government_revenues_table[[#This Row],[Классификация СГФ:]],[1]!Table6_GFS_codes_classification[#Data],COLUMNS($F:G)+3,FALSE),"Do not enter data")</f>
        <v>Do not enter data</v>
      </c>
      <c r="D27" s="118" t="str">
        <f>IFERROR(VLOOKUP(Government_revenues_table[[#This Row],[Классификация СГФ:]],[1]!Table6_GFS_codes_classification[#Data],COLUMNS($F:H)+3,FALSE),"Do not enter data")</f>
        <v>Do not enter data</v>
      </c>
      <c r="E27" s="118" t="str">
        <f>IFERROR(VLOOKUP(Government_revenues_table[[#This Row],[Классификация СГФ:]],[1]!Table6_GFS_codes_classification[#Data],COLUMNS($F:I)+3,FALSE),"Do not enter data")</f>
        <v>Do not enter data</v>
      </c>
      <c r="F27" s="112" t="s">
        <v>360</v>
      </c>
      <c r="G27" s="6" t="s">
        <v>291</v>
      </c>
      <c r="H27" s="112" t="s">
        <v>361</v>
      </c>
      <c r="I27" s="112" t="s">
        <v>270</v>
      </c>
      <c r="J27" s="119">
        <v>955000</v>
      </c>
      <c r="K27" s="112" t="s">
        <v>216</v>
      </c>
      <c r="M27" s="439" t="s">
        <v>362</v>
      </c>
      <c r="N27" s="439"/>
    </row>
    <row r="28" spans="2:21" x14ac:dyDescent="0.4">
      <c r="B28" s="118" t="str">
        <f>IFERROR(VLOOKUP(Government_revenues_table[[#This Row],[Классификация СГФ:]],[1]!Table6_GFS_codes_classification[#Data],COLUMNS($F:F)+3,FALSE),"Do not enter data")</f>
        <v>Do not enter data</v>
      </c>
      <c r="C28" s="118" t="str">
        <f>IFERROR(VLOOKUP(Government_revenues_table[[#This Row],[Классификация СГФ:]],[1]!Table6_GFS_codes_classification[#Data],COLUMNS($F:G)+3,FALSE),"Do not enter data")</f>
        <v>Do not enter data</v>
      </c>
      <c r="D28" s="118" t="str">
        <f>IFERROR(VLOOKUP(Government_revenues_table[[#This Row],[Классификация СГФ:]],[1]!Table6_GFS_codes_classification[#Data],COLUMNS($F:H)+3,FALSE),"Do not enter data")</f>
        <v>Do not enter data</v>
      </c>
      <c r="E28" s="118" t="str">
        <f>IFERROR(VLOOKUP(Government_revenues_table[[#This Row],[Классификация СГФ:]],[1]!Table6_GFS_codes_classification[#Data],COLUMNS($F:I)+3,FALSE),"Do not enter data")</f>
        <v>Do not enter data</v>
      </c>
      <c r="F28" s="112" t="s">
        <v>357</v>
      </c>
      <c r="G28" s="6" t="s">
        <v>291</v>
      </c>
      <c r="H28" s="112" t="s">
        <v>363</v>
      </c>
      <c r="I28" s="112" t="s">
        <v>270</v>
      </c>
      <c r="J28" s="119">
        <v>3000000</v>
      </c>
      <c r="K28" s="112" t="s">
        <v>216</v>
      </c>
      <c r="M28" s="439" t="s">
        <v>364</v>
      </c>
      <c r="N28" s="439"/>
    </row>
    <row r="29" spans="2:21" ht="15.5" thickBot="1" x14ac:dyDescent="0.45">
      <c r="B29" s="118" t="str">
        <f>IFERROR(VLOOKUP(Government_revenues_table[[#This Row],[Классификация СГФ:]],[1]!Table6_GFS_codes_classification[#Data],COLUMNS($F:F)+3,FALSE),"Do not enter data")</f>
        <v>Do not enter data</v>
      </c>
      <c r="C29" s="118" t="str">
        <f>IFERROR(VLOOKUP(Government_revenues_table[[#This Row],[Классификация СГФ:]],[1]!Table6_GFS_codes_classification[#Data],COLUMNS($F:G)+3,FALSE),"Do not enter data")</f>
        <v>Do not enter data</v>
      </c>
      <c r="D29" s="118" t="str">
        <f>IFERROR(VLOOKUP(Government_revenues_table[[#This Row],[Классификация СГФ:]],[1]!Table6_GFS_codes_classification[#Data],COLUMNS($F:H)+3,FALSE),"Do not enter data")</f>
        <v>Do not enter data</v>
      </c>
      <c r="E29" s="118" t="str">
        <f>IFERROR(VLOOKUP(Government_revenues_table[[#This Row],[Классификация СГФ:]],[1]!Table6_GFS_codes_classification[#Data],COLUMNS($F:I)+3,FALSE),"Do not enter data")</f>
        <v>Do not enter data</v>
      </c>
      <c r="F29" s="112" t="s">
        <v>365</v>
      </c>
      <c r="G29" s="6" t="s">
        <v>291</v>
      </c>
      <c r="H29" s="112" t="s">
        <v>366</v>
      </c>
      <c r="I29" s="112" t="s">
        <v>270</v>
      </c>
      <c r="J29" s="119">
        <v>0</v>
      </c>
      <c r="K29" s="112" t="s">
        <v>216</v>
      </c>
      <c r="M29" s="120"/>
      <c r="N29" s="120"/>
    </row>
    <row r="30" spans="2:21" x14ac:dyDescent="0.4">
      <c r="B30" s="118" t="str">
        <f>IFERROR(VLOOKUP(Government_revenues_table[[#This Row],[Классификация СГФ:]],[1]!Table6_GFS_codes_classification[#Data],COLUMNS($F:F)+3,FALSE),"Do not enter data")</f>
        <v>Do not enter data</v>
      </c>
      <c r="C30" s="118" t="str">
        <f>IFERROR(VLOOKUP(Government_revenues_table[[#This Row],[Классификация СГФ:]],[1]!Table6_GFS_codes_classification[#Data],COLUMNS($F:G)+3,FALSE),"Do not enter data")</f>
        <v>Do not enter data</v>
      </c>
      <c r="D30" s="118" t="str">
        <f>IFERROR(VLOOKUP(Government_revenues_table[[#This Row],[Классификация СГФ:]],[1]!Table6_GFS_codes_classification[#Data],COLUMNS($F:H)+3,FALSE),"Do not enter data")</f>
        <v>Do not enter data</v>
      </c>
      <c r="E30" s="118" t="str">
        <f>IFERROR(VLOOKUP(Government_revenues_table[[#This Row],[Классификация СГФ:]],[1]!Table6_GFS_codes_classification[#Data],COLUMNS($F:I)+3,FALSE),"Do not enter data")</f>
        <v>Do not enter data</v>
      </c>
      <c r="F30" s="112" t="s">
        <v>365</v>
      </c>
      <c r="G30" s="6" t="s">
        <v>291</v>
      </c>
      <c r="H30" s="112" t="s">
        <v>367</v>
      </c>
      <c r="I30" s="112" t="s">
        <v>272</v>
      </c>
      <c r="J30" s="119">
        <v>0</v>
      </c>
      <c r="K30" s="112" t="s">
        <v>216</v>
      </c>
      <c r="P30" s="121"/>
      <c r="Q30" s="6"/>
      <c r="R30" s="23"/>
      <c r="S30" s="6"/>
      <c r="T30" s="23"/>
      <c r="U30" s="6"/>
    </row>
    <row r="31" spans="2:21" x14ac:dyDescent="0.4">
      <c r="B31" s="118" t="str">
        <f>IFERROR(VLOOKUP(Government_revenues_table[[#This Row],[Классификация СГФ:]],[1]!Table6_GFS_codes_classification[#Data],COLUMNS($F:F)+3,FALSE),"Do not enter data")</f>
        <v>Do not enter data</v>
      </c>
      <c r="C31" s="118" t="str">
        <f>IFERROR(VLOOKUP(Government_revenues_table[[#This Row],[Классификация СГФ:]],[1]!Table6_GFS_codes_classification[#Data],COLUMNS($F:G)+3,FALSE),"Do not enter data")</f>
        <v>Do not enter data</v>
      </c>
      <c r="D31" s="118" t="str">
        <f>IFERROR(VLOOKUP(Government_revenues_table[[#This Row],[Классификация СГФ:]],[1]!Table6_GFS_codes_classification[#Data],COLUMNS($F:H)+3,FALSE),"Do not enter data")</f>
        <v>Do not enter data</v>
      </c>
      <c r="E31" s="118" t="str">
        <f>IFERROR(VLOOKUP(Government_revenues_table[[#This Row],[Классификация СГФ:]],[1]!Table6_GFS_codes_classification[#Data],COLUMNS($F:I)+3,FALSE),"Do not enter data")</f>
        <v>Do not enter data</v>
      </c>
      <c r="F31" s="112" t="s">
        <v>368</v>
      </c>
      <c r="G31" s="112" t="s">
        <v>295</v>
      </c>
      <c r="H31" s="112" t="s">
        <v>369</v>
      </c>
      <c r="I31" s="112" t="s">
        <v>370</v>
      </c>
      <c r="J31" s="122" t="s">
        <v>81</v>
      </c>
      <c r="K31" s="112" t="s">
        <v>310</v>
      </c>
      <c r="P31" s="430"/>
      <c r="Q31" s="430"/>
      <c r="R31" s="430"/>
      <c r="S31" s="430"/>
      <c r="T31" s="430"/>
      <c r="U31" s="430"/>
    </row>
    <row r="32" spans="2:21" x14ac:dyDescent="0.4">
      <c r="B32" s="118" t="str">
        <f>IFERROR(VLOOKUP(Government_revenues_table[[#This Row],[Классификация СГФ:]],[1]!Table6_GFS_codes_classification[#Data],COLUMNS($F:F)+3,FALSE),"Do not enter data")</f>
        <v>Do not enter data</v>
      </c>
      <c r="C32" s="118" t="str">
        <f>IFERROR(VLOOKUP(Government_revenues_table[[#This Row],[Классификация СГФ:]],[1]!Table6_GFS_codes_classification[#Data],COLUMNS($F:G)+3,FALSE),"Do not enter data")</f>
        <v>Do not enter data</v>
      </c>
      <c r="D32" s="118" t="str">
        <f>IFERROR(VLOOKUP(Government_revenues_table[[#This Row],[Классификация СГФ:]],[1]!Table6_GFS_codes_classification[#Data],COLUMNS($F:H)+3,FALSE),"Do not enter data")</f>
        <v>Do not enter data</v>
      </c>
      <c r="E32" s="118" t="str">
        <f>IFERROR(VLOOKUP(Government_revenues_table[[#This Row],[Классификация СГФ:]],[1]!Table6_GFS_codes_classification[#Data],COLUMNS($F:I)+3,FALSE),"Do not enter data")</f>
        <v>Do not enter data</v>
      </c>
      <c r="F32" s="112" t="s">
        <v>368</v>
      </c>
      <c r="G32" s="112" t="s">
        <v>295</v>
      </c>
      <c r="H32" s="112" t="s">
        <v>369</v>
      </c>
      <c r="I32" s="112" t="s">
        <v>370</v>
      </c>
      <c r="J32" s="122" t="s">
        <v>81</v>
      </c>
      <c r="K32" s="112" t="s">
        <v>310</v>
      </c>
    </row>
    <row r="33" spans="2:20" x14ac:dyDescent="0.4">
      <c r="B33" s="118" t="str">
        <f>IFERROR(VLOOKUP(Government_revenues_table[[#This Row],[Классификация СГФ:]],[1]!Table6_GFS_codes_classification[#Data],COLUMNS($F:F)+3,FALSE),"Do not enter data")</f>
        <v>Do not enter data</v>
      </c>
      <c r="C33" s="118" t="str">
        <f>IFERROR(VLOOKUP(Government_revenues_table[[#This Row],[Классификация СГФ:]],[1]!Table6_GFS_codes_classification[#Data],COLUMNS($F:G)+3,FALSE),"Do not enter data")</f>
        <v>Do not enter data</v>
      </c>
      <c r="D33" s="118" t="str">
        <f>IFERROR(VLOOKUP(Government_revenues_table[[#This Row],[Классификация СГФ:]],[1]!Table6_GFS_codes_classification[#Data],COLUMNS($F:H)+3,FALSE),"Do not enter data")</f>
        <v>Do not enter data</v>
      </c>
      <c r="E33" s="118" t="str">
        <f>IFERROR(VLOOKUP(Government_revenues_table[[#This Row],[Классификация СГФ:]],[1]!Table6_GFS_codes_classification[#Data],COLUMNS($F:I)+3,FALSE),"Do not enter data")</f>
        <v>Do not enter data</v>
      </c>
      <c r="F33" s="112" t="s">
        <v>368</v>
      </c>
      <c r="G33" s="112" t="s">
        <v>295</v>
      </c>
      <c r="H33" s="112" t="s">
        <v>369</v>
      </c>
      <c r="I33" s="112" t="s">
        <v>370</v>
      </c>
      <c r="J33" s="122" t="s">
        <v>81</v>
      </c>
      <c r="K33" s="112" t="s">
        <v>310</v>
      </c>
    </row>
    <row r="34" spans="2:20" x14ac:dyDescent="0.4">
      <c r="B34" s="118" t="str">
        <f>IFERROR(VLOOKUP(Government_revenues_table[[#This Row],[Классификация СГФ:]],[1]!Table6_GFS_codes_classification[#Data],COLUMNS($F:F)+3,FALSE),"Do not enter data")</f>
        <v>Do not enter data</v>
      </c>
      <c r="C34" s="118" t="str">
        <f>IFERROR(VLOOKUP(Government_revenues_table[[#This Row],[Классификация СГФ:]],[1]!Table6_GFS_codes_classification[#Data],COLUMNS($F:G)+3,FALSE),"Do not enter data")</f>
        <v>Do not enter data</v>
      </c>
      <c r="D34" s="118" t="str">
        <f>IFERROR(VLOOKUP(Government_revenues_table[[#This Row],[Классификация СГФ:]],[1]!Table6_GFS_codes_classification[#Data],COLUMNS($F:H)+3,FALSE),"Do not enter data")</f>
        <v>Do not enter data</v>
      </c>
      <c r="E34" s="118" t="str">
        <f>IFERROR(VLOOKUP(Government_revenues_table[[#This Row],[Классификация СГФ:]],[1]!Table6_GFS_codes_classification[#Data],COLUMNS($F:I)+3,FALSE),"Do not enter data")</f>
        <v>Do not enter data</v>
      </c>
      <c r="F34" s="112" t="s">
        <v>368</v>
      </c>
      <c r="G34" s="112" t="s">
        <v>295</v>
      </c>
      <c r="H34" s="112" t="s">
        <v>369</v>
      </c>
      <c r="I34" s="112" t="s">
        <v>370</v>
      </c>
      <c r="J34" s="122" t="s">
        <v>81</v>
      </c>
      <c r="K34" s="112" t="s">
        <v>310</v>
      </c>
    </row>
    <row r="35" spans="2:20" x14ac:dyDescent="0.4">
      <c r="B35" s="123" t="str">
        <f>IFERROR(VLOOKUP(Government_revenues_table[[#This Row],[Классификация СГФ:]],[1]!Table6_GFS_codes_classification[#Data],COLUMNS($F:F)+3,FALSE),"Do not enter data")</f>
        <v>Do not enter data</v>
      </c>
      <c r="C35" s="123" t="str">
        <f>IFERROR(VLOOKUP(Government_revenues_table[[#This Row],[Классификация СГФ:]],[1]!Table6_GFS_codes_classification[#Data],COLUMNS($F:G)+3,FALSE),"Do not enter data")</f>
        <v>Do not enter data</v>
      </c>
      <c r="D35" s="123" t="str">
        <f>IFERROR(VLOOKUP(Government_revenues_table[[#This Row],[Классификация СГФ:]],[1]!Table6_GFS_codes_classification[#Data],COLUMNS($F:H)+3,FALSE),"Do not enter data")</f>
        <v>Do not enter data</v>
      </c>
      <c r="E35" s="123" t="str">
        <f>IFERROR(VLOOKUP(Government_revenues_table[[#This Row],[Классификация СГФ:]],[1]!Table6_GFS_codes_classification[#Data],COLUMNS($F:I)+3,FALSE),"Do not enter data")</f>
        <v>Do not enter data</v>
      </c>
      <c r="F35" s="112" t="s">
        <v>368</v>
      </c>
      <c r="G35" s="112" t="s">
        <v>295</v>
      </c>
      <c r="H35" s="112" t="s">
        <v>369</v>
      </c>
      <c r="I35" s="112" t="s">
        <v>370</v>
      </c>
      <c r="J35" s="122" t="s">
        <v>81</v>
      </c>
      <c r="K35" s="112" t="s">
        <v>310</v>
      </c>
      <c r="R35" s="124"/>
    </row>
    <row r="36" spans="2:20" x14ac:dyDescent="0.4">
      <c r="B36" s="118" t="str">
        <f>IFERROR(VLOOKUP(Government_revenues_table[[#This Row],[Классификация СГФ:]],[1]!Table6_GFS_codes_classification[#Data],COLUMNS($F:F)+3,FALSE),"Do not enter data")</f>
        <v>Do not enter data</v>
      </c>
      <c r="C36" s="118" t="str">
        <f>IFERROR(VLOOKUP(Government_revenues_table[[#This Row],[Классификация СГФ:]],[1]!Table6_GFS_codes_classification[#Data],COLUMNS($F:G)+3,FALSE),"Do not enter data")</f>
        <v>Do not enter data</v>
      </c>
      <c r="D36" s="118" t="str">
        <f>IFERROR(VLOOKUP(Government_revenues_table[[#This Row],[Классификация СГФ:]],[1]!Table6_GFS_codes_classification[#Data],COLUMNS($F:H)+3,FALSE),"Do not enter data")</f>
        <v>Do not enter data</v>
      </c>
      <c r="E36" s="118" t="str">
        <f>IFERROR(VLOOKUP(Government_revenues_table[[#This Row],[Классификация СГФ:]],[1]!Table6_GFS_codes_classification[#Data],COLUMNS($F:I)+3,FALSE),"Do not enter data")</f>
        <v>Do not enter data</v>
      </c>
      <c r="F36" s="112" t="s">
        <v>368</v>
      </c>
      <c r="G36" s="112" t="s">
        <v>295</v>
      </c>
      <c r="H36" s="112" t="s">
        <v>369</v>
      </c>
      <c r="I36" s="112" t="s">
        <v>370</v>
      </c>
      <c r="J36" s="122" t="s">
        <v>81</v>
      </c>
      <c r="K36" s="112" t="s">
        <v>310</v>
      </c>
    </row>
    <row r="37" spans="2:20" x14ac:dyDescent="0.4">
      <c r="B37" s="118" t="str">
        <f>IFERROR(VLOOKUP(Government_revenues_table[[#This Row],[Классификация СГФ:]],[1]!Table6_GFS_codes_classification[#Data],COLUMNS($F:F)+3,FALSE),"Do not enter data")</f>
        <v>Do not enter data</v>
      </c>
      <c r="C37" s="118" t="str">
        <f>IFERROR(VLOOKUP(Government_revenues_table[[#This Row],[Классификация СГФ:]],[1]!Table6_GFS_codes_classification[#Data],COLUMNS($F:G)+3,FALSE),"Do not enter data")</f>
        <v>Do not enter data</v>
      </c>
      <c r="D37" s="118" t="str">
        <f>IFERROR(VLOOKUP(Government_revenues_table[[#This Row],[Классификация СГФ:]],[1]!Table6_GFS_codes_classification[#Data],COLUMNS($F:H)+3,FALSE),"Do not enter data")</f>
        <v>Do not enter data</v>
      </c>
      <c r="E37" s="118" t="str">
        <f>IFERROR(VLOOKUP(Government_revenues_table[[#This Row],[Классификация СГФ:]],[1]!Table6_GFS_codes_classification[#Data],COLUMNS($F:I)+3,FALSE),"Do not enter data")</f>
        <v>Do not enter data</v>
      </c>
      <c r="F37" s="112" t="s">
        <v>368</v>
      </c>
      <c r="G37" s="112" t="s">
        <v>295</v>
      </c>
      <c r="H37" s="112" t="s">
        <v>369</v>
      </c>
      <c r="I37" s="112" t="s">
        <v>370</v>
      </c>
      <c r="J37" s="122" t="s">
        <v>81</v>
      </c>
      <c r="K37" s="112" t="s">
        <v>310</v>
      </c>
    </row>
    <row r="38" spans="2:20" x14ac:dyDescent="0.4">
      <c r="B38" s="118" t="str">
        <f>IFERROR(VLOOKUP(Government_revenues_table[[#This Row],[Классификация СГФ:]],[1]!Table6_GFS_codes_classification[#Data],COLUMNS($F:F)+3,FALSE),"Do not enter data")</f>
        <v>Do not enter data</v>
      </c>
      <c r="C38" s="118" t="str">
        <f>IFERROR(VLOOKUP(Government_revenues_table[[#This Row],[Классификация СГФ:]],[1]!Table6_GFS_codes_classification[#Data],COLUMNS($F:G)+3,FALSE),"Do not enter data")</f>
        <v>Do not enter data</v>
      </c>
      <c r="D38" s="118" t="str">
        <f>IFERROR(VLOOKUP(Government_revenues_table[[#This Row],[Классификация СГФ:]],[1]!Table6_GFS_codes_classification[#Data],COLUMNS($F:H)+3,FALSE),"Do not enter data")</f>
        <v>Do not enter data</v>
      </c>
      <c r="E38" s="118" t="str">
        <f>IFERROR(VLOOKUP(Government_revenues_table[[#This Row],[Классификация СГФ:]],[1]!Table6_GFS_codes_classification[#Data],COLUMNS($F:I)+3,FALSE),"Do not enter data")</f>
        <v>Do not enter data</v>
      </c>
      <c r="F38" s="112" t="s">
        <v>368</v>
      </c>
      <c r="G38" s="112" t="s">
        <v>295</v>
      </c>
      <c r="H38" s="112" t="s">
        <v>369</v>
      </c>
      <c r="I38" s="112" t="s">
        <v>370</v>
      </c>
      <c r="J38" s="122" t="s">
        <v>81</v>
      </c>
      <c r="K38" s="112" t="s">
        <v>310</v>
      </c>
    </row>
    <row r="39" spans="2:20" x14ac:dyDescent="0.4">
      <c r="B39" s="118" t="str">
        <f>IFERROR(VLOOKUP(Government_revenues_table[[#This Row],[Классификация СГФ:]],[1]!Table6_GFS_codes_classification[#Data],COLUMNS($F:F)+3,FALSE),"Do not enter data")</f>
        <v>Do not enter data</v>
      </c>
      <c r="C39" s="118" t="str">
        <f>IFERROR(VLOOKUP(Government_revenues_table[[#This Row],[Классификация СГФ:]],[1]!Table6_GFS_codes_classification[#Data],COLUMNS($F:G)+3,FALSE),"Do not enter data")</f>
        <v>Do not enter data</v>
      </c>
      <c r="D39" s="118" t="str">
        <f>IFERROR(VLOOKUP(Government_revenues_table[[#This Row],[Классификация СГФ:]],[1]!Table6_GFS_codes_classification[#Data],COLUMNS($F:H)+3,FALSE),"Do not enter data")</f>
        <v>Do not enter data</v>
      </c>
      <c r="E39" s="118" t="str">
        <f>IFERROR(VLOOKUP(Government_revenues_table[[#This Row],[Классификация СГФ:]],[1]!Table6_GFS_codes_classification[#Data],COLUMNS($F:I)+3,FALSE),"Do not enter data")</f>
        <v>Do not enter data</v>
      </c>
      <c r="F39" s="112" t="s">
        <v>368</v>
      </c>
      <c r="G39" s="112" t="s">
        <v>295</v>
      </c>
      <c r="H39" s="112" t="s">
        <v>369</v>
      </c>
      <c r="I39" s="112" t="s">
        <v>370</v>
      </c>
      <c r="J39" s="122" t="s">
        <v>81</v>
      </c>
      <c r="K39" s="112" t="s">
        <v>310</v>
      </c>
      <c r="T39" s="124"/>
    </row>
    <row r="40" spans="2:20" x14ac:dyDescent="0.4">
      <c r="B40" s="118" t="str">
        <f>IFERROR(VLOOKUP(Government_revenues_table[[#This Row],[Классификация СГФ:]],[1]!Table6_GFS_codes_classification[#Data],COLUMNS($F:F)+3,FALSE),"Do not enter data")</f>
        <v>Do not enter data</v>
      </c>
      <c r="C40" s="118" t="str">
        <f>IFERROR(VLOOKUP(Government_revenues_table[[#This Row],[Классификация СГФ:]],[1]!Table6_GFS_codes_classification[#Data],COLUMNS($F:G)+3,FALSE),"Do not enter data")</f>
        <v>Do not enter data</v>
      </c>
      <c r="D40" s="118" t="str">
        <f>IFERROR(VLOOKUP(Government_revenues_table[[#This Row],[Классификация СГФ:]],[1]!Table6_GFS_codes_classification[#Data],COLUMNS($F:H)+3,FALSE),"Do not enter data")</f>
        <v>Do not enter data</v>
      </c>
      <c r="E40" s="118" t="str">
        <f>IFERROR(VLOOKUP(Government_revenues_table[[#This Row],[Классификация СГФ:]],[1]!Table6_GFS_codes_classification[#Data],COLUMNS($F:I)+3,FALSE),"Do not enter data")</f>
        <v>Do not enter data</v>
      </c>
      <c r="F40" s="112" t="s">
        <v>368</v>
      </c>
      <c r="G40" s="112" t="s">
        <v>295</v>
      </c>
      <c r="H40" s="112" t="s">
        <v>369</v>
      </c>
      <c r="I40" s="112" t="s">
        <v>370</v>
      </c>
      <c r="J40" s="122" t="s">
        <v>81</v>
      </c>
      <c r="K40" s="112" t="s">
        <v>310</v>
      </c>
    </row>
    <row r="41" spans="2:20" x14ac:dyDescent="0.4">
      <c r="B41" s="118" t="str">
        <f>IFERROR(VLOOKUP(Government_revenues_table[[#This Row],[Классификация СГФ:]],[1]!Table6_GFS_codes_classification[#Data],COLUMNS($F:F)+3,FALSE),"Do not enter data")</f>
        <v>Do not enter data</v>
      </c>
      <c r="C41" s="118" t="str">
        <f>IFERROR(VLOOKUP(Government_revenues_table[[#This Row],[Классификация СГФ:]],[1]!Table6_GFS_codes_classification[#Data],COLUMNS($F:G)+3,FALSE),"Do not enter data")</f>
        <v>Do not enter data</v>
      </c>
      <c r="D41" s="118" t="str">
        <f>IFERROR(VLOOKUP(Government_revenues_table[[#This Row],[Классификация СГФ:]],[1]!Table6_GFS_codes_classification[#Data],COLUMNS($F:H)+3,FALSE),"Do not enter data")</f>
        <v>Do not enter data</v>
      </c>
      <c r="E41" s="118" t="str">
        <f>IFERROR(VLOOKUP(Government_revenues_table[[#This Row],[Классификация СГФ:]],[1]!Table6_GFS_codes_classification[#Data],COLUMNS($F:I)+3,FALSE),"Do not enter data")</f>
        <v>Do not enter data</v>
      </c>
      <c r="F41" s="112" t="s">
        <v>368</v>
      </c>
      <c r="G41" s="112" t="s">
        <v>295</v>
      </c>
      <c r="H41" s="112" t="s">
        <v>369</v>
      </c>
      <c r="I41" s="112" t="s">
        <v>370</v>
      </c>
      <c r="J41" s="122" t="s">
        <v>81</v>
      </c>
      <c r="K41" s="112" t="s">
        <v>310</v>
      </c>
    </row>
    <row r="42" spans="2:20" x14ac:dyDescent="0.4">
      <c r="B42" s="118" t="str">
        <f>IFERROR(VLOOKUP(Government_revenues_table[[#This Row],[Классификация СГФ:]],[1]!Table6_GFS_codes_classification[#Data],COLUMNS($F:F)+3,FALSE),"Do not enter data")</f>
        <v>Do not enter data</v>
      </c>
      <c r="C42" s="118" t="str">
        <f>IFERROR(VLOOKUP(Government_revenues_table[[#This Row],[Классификация СГФ:]],[1]!Table6_GFS_codes_classification[#Data],COLUMNS($F:G)+3,FALSE),"Do not enter data")</f>
        <v>Do not enter data</v>
      </c>
      <c r="D42" s="118" t="str">
        <f>IFERROR(VLOOKUP(Government_revenues_table[[#This Row],[Классификация СГФ:]],[1]!Table6_GFS_codes_classification[#Data],COLUMNS($F:H)+3,FALSE),"Do not enter data")</f>
        <v>Do not enter data</v>
      </c>
      <c r="E42" s="118" t="str">
        <f>IFERROR(VLOOKUP(Government_revenues_table[[#This Row],[Классификация СГФ:]],[1]!Table6_GFS_codes_classification[#Data],COLUMNS($F:I)+3,FALSE),"Do not enter data")</f>
        <v>Do not enter data</v>
      </c>
      <c r="F42" s="112" t="s">
        <v>368</v>
      </c>
      <c r="G42" s="112" t="s">
        <v>295</v>
      </c>
      <c r="H42" s="112" t="s">
        <v>369</v>
      </c>
      <c r="I42" s="112" t="s">
        <v>370</v>
      </c>
      <c r="J42" s="122" t="s">
        <v>81</v>
      </c>
      <c r="K42" s="112" t="s">
        <v>310</v>
      </c>
      <c r="R42" s="124"/>
    </row>
    <row r="43" spans="2:20" x14ac:dyDescent="0.4">
      <c r="B43" s="118" t="str">
        <f>IFERROR(VLOOKUP(Government_revenues_table[[#This Row],[Классификация СГФ:]],[1]!Table6_GFS_codes_classification[#Data],COLUMNS($F:F)+3,FALSE),"Do not enter data")</f>
        <v>Do not enter data</v>
      </c>
      <c r="C43" s="118" t="str">
        <f>IFERROR(VLOOKUP(Government_revenues_table[[#This Row],[Классификация СГФ:]],[1]!Table6_GFS_codes_classification[#Data],COLUMNS($F:G)+3,FALSE),"Do not enter data")</f>
        <v>Do not enter data</v>
      </c>
      <c r="D43" s="118" t="str">
        <f>IFERROR(VLOOKUP(Government_revenues_table[[#This Row],[Классификация СГФ:]],[1]!Table6_GFS_codes_classification[#Data],COLUMNS($F:H)+3,FALSE),"Do not enter data")</f>
        <v>Do not enter data</v>
      </c>
      <c r="E43" s="118" t="str">
        <f>IFERROR(VLOOKUP(Government_revenues_table[[#This Row],[Классификация СГФ:]],[1]!Table6_GFS_codes_classification[#Data],COLUMNS($F:I)+3,FALSE),"Do not enter data")</f>
        <v>Do not enter data</v>
      </c>
      <c r="F43" s="112" t="s">
        <v>368</v>
      </c>
      <c r="G43" s="112" t="s">
        <v>295</v>
      </c>
      <c r="H43" s="112" t="s">
        <v>369</v>
      </c>
      <c r="I43" s="112" t="s">
        <v>370</v>
      </c>
      <c r="J43" s="122" t="s">
        <v>81</v>
      </c>
      <c r="K43" s="112" t="s">
        <v>310</v>
      </c>
      <c r="R43" s="124"/>
      <c r="T43" s="124"/>
    </row>
    <row r="44" spans="2:20" x14ac:dyDescent="0.4">
      <c r="B44" s="123" t="str">
        <f>IFERROR(VLOOKUP(Government_revenues_table[[#This Row],[Классификация СГФ:]],[1]!Table6_GFS_codes_classification[#Data],COLUMNS($F:F)+3,FALSE),"Do not enter data")</f>
        <v>Do not enter data</v>
      </c>
      <c r="C44" s="123" t="str">
        <f>IFERROR(VLOOKUP(Government_revenues_table[[#This Row],[Классификация СГФ:]],[1]!Table6_GFS_codes_classification[#Data],COLUMNS($F:G)+3,FALSE),"Do not enter data")</f>
        <v>Do not enter data</v>
      </c>
      <c r="D44" s="123" t="str">
        <f>IFERROR(VLOOKUP(Government_revenues_table[[#This Row],[Классификация СГФ:]],[1]!Table6_GFS_codes_classification[#Data],COLUMNS($F:H)+3,FALSE),"Do not enter data")</f>
        <v>Do not enter data</v>
      </c>
      <c r="E44" s="123" t="str">
        <f>IFERROR(VLOOKUP(Government_revenues_table[[#This Row],[Классификация СГФ:]],[1]!Table6_GFS_codes_classification[#Data],COLUMNS($F:I)+3,FALSE),"Do not enter data")</f>
        <v>Do not enter data</v>
      </c>
      <c r="F44" s="112" t="s">
        <v>368</v>
      </c>
      <c r="G44" s="112" t="s">
        <v>295</v>
      </c>
      <c r="H44" s="112" t="s">
        <v>369</v>
      </c>
      <c r="I44" s="112" t="s">
        <v>370</v>
      </c>
      <c r="J44" s="122" t="s">
        <v>81</v>
      </c>
      <c r="K44" s="112" t="s">
        <v>310</v>
      </c>
      <c r="R44" s="124"/>
    </row>
    <row r="45" spans="2:20" x14ac:dyDescent="0.4">
      <c r="B45" s="118" t="str">
        <f>IFERROR(VLOOKUP(Government_revenues_table[[#This Row],[Классификация СГФ:]],[1]!Table6_GFS_codes_classification[#Data],COLUMNS($F:F)+3,FALSE),"Do not enter data")</f>
        <v>Do not enter data</v>
      </c>
      <c r="C45" s="118" t="str">
        <f>IFERROR(VLOOKUP(Government_revenues_table[[#This Row],[Классификация СГФ:]],[1]!Table6_GFS_codes_classification[#Data],COLUMNS($F:G)+3,FALSE),"Do not enter data")</f>
        <v>Do not enter data</v>
      </c>
      <c r="D45" s="118" t="str">
        <f>IFERROR(VLOOKUP(Government_revenues_table[[#This Row],[Классификация СГФ:]],[1]!Table6_GFS_codes_classification[#Data],COLUMNS($F:H)+3,FALSE),"Do not enter data")</f>
        <v>Do not enter data</v>
      </c>
      <c r="E45" s="118" t="str">
        <f>IFERROR(VLOOKUP(Government_revenues_table[[#This Row],[Классификация СГФ:]],[1]!Table6_GFS_codes_classification[#Data],COLUMNS($F:I)+3,FALSE),"Do not enter data")</f>
        <v>Do not enter data</v>
      </c>
      <c r="F45" s="112" t="s">
        <v>368</v>
      </c>
      <c r="G45" s="112" t="s">
        <v>295</v>
      </c>
      <c r="H45" s="112" t="s">
        <v>369</v>
      </c>
      <c r="I45" s="112" t="s">
        <v>370</v>
      </c>
      <c r="J45" s="122" t="s">
        <v>81</v>
      </c>
      <c r="K45" s="112" t="s">
        <v>310</v>
      </c>
    </row>
    <row r="46" spans="2:20" x14ac:dyDescent="0.4">
      <c r="B46" s="118" t="str">
        <f>IFERROR(VLOOKUP(Government_revenues_table[[#This Row],[Классификация СГФ:]],[1]!Table6_GFS_codes_classification[#Data],COLUMNS($F:F)+3,FALSE),"Do not enter data")</f>
        <v>Do not enter data</v>
      </c>
      <c r="C46" s="118" t="str">
        <f>IFERROR(VLOOKUP(Government_revenues_table[[#This Row],[Классификация СГФ:]],[1]!Table6_GFS_codes_classification[#Data],COLUMNS($F:G)+3,FALSE),"Do not enter data")</f>
        <v>Do not enter data</v>
      </c>
      <c r="D46" s="118" t="str">
        <f>IFERROR(VLOOKUP(Government_revenues_table[[#This Row],[Классификация СГФ:]],[1]!Table6_GFS_codes_classification[#Data],COLUMNS($F:H)+3,FALSE),"Do not enter data")</f>
        <v>Do not enter data</v>
      </c>
      <c r="E46" s="118" t="str">
        <f>IFERROR(VLOOKUP(Government_revenues_table[[#This Row],[Классификация СГФ:]],[1]!Table6_GFS_codes_classification[#Data],COLUMNS($F:I)+3,FALSE),"Do not enter data")</f>
        <v>Do not enter data</v>
      </c>
      <c r="F46" s="112" t="s">
        <v>368</v>
      </c>
      <c r="G46" s="112" t="s">
        <v>295</v>
      </c>
      <c r="H46" s="112" t="s">
        <v>369</v>
      </c>
      <c r="I46" s="112" t="s">
        <v>370</v>
      </c>
      <c r="J46" s="122" t="s">
        <v>81</v>
      </c>
      <c r="K46" s="112" t="s">
        <v>310</v>
      </c>
    </row>
    <row r="47" spans="2:20" x14ac:dyDescent="0.4">
      <c r="B47" s="118" t="str">
        <f>IFERROR(VLOOKUP(Government_revenues_table[[#This Row],[Классификация СГФ:]],[1]!Table6_GFS_codes_classification[#Data],COLUMNS($F:F)+3,FALSE),"Do not enter data")</f>
        <v>Do not enter data</v>
      </c>
      <c r="C47" s="118" t="str">
        <f>IFERROR(VLOOKUP(Government_revenues_table[[#This Row],[Классификация СГФ:]],[1]!Table6_GFS_codes_classification[#Data],COLUMNS($F:G)+3,FALSE),"Do not enter data")</f>
        <v>Do not enter data</v>
      </c>
      <c r="D47" s="118" t="str">
        <f>IFERROR(VLOOKUP(Government_revenues_table[[#This Row],[Классификация СГФ:]],[1]!Table6_GFS_codes_classification[#Data],COLUMNS($F:H)+3,FALSE),"Do not enter data")</f>
        <v>Do not enter data</v>
      </c>
      <c r="E47" s="118" t="str">
        <f>IFERROR(VLOOKUP(Government_revenues_table[[#This Row],[Классификация СГФ:]],[1]!Table6_GFS_codes_classification[#Data],COLUMNS($F:I)+3,FALSE),"Do not enter data")</f>
        <v>Do not enter data</v>
      </c>
      <c r="F47" s="112" t="s">
        <v>368</v>
      </c>
      <c r="G47" s="112" t="s">
        <v>295</v>
      </c>
      <c r="H47" s="112" t="s">
        <v>369</v>
      </c>
      <c r="I47" s="112" t="s">
        <v>370</v>
      </c>
      <c r="J47" s="122" t="s">
        <v>81</v>
      </c>
      <c r="K47" s="112" t="s">
        <v>310</v>
      </c>
      <c r="T47" s="124"/>
    </row>
    <row r="48" spans="2:20" x14ac:dyDescent="0.4">
      <c r="B48" s="123"/>
      <c r="C48" s="123"/>
      <c r="D48" s="123"/>
      <c r="E48" s="123"/>
      <c r="F48" s="112" t="s">
        <v>274</v>
      </c>
      <c r="J48" s="122"/>
      <c r="T48" s="124"/>
    </row>
    <row r="49" spans="6:20" ht="15.5" thickBot="1" x14ac:dyDescent="0.45"/>
    <row r="50" spans="6:20" ht="16.5" thickBot="1" x14ac:dyDescent="0.45">
      <c r="I50" s="126" t="s">
        <v>371</v>
      </c>
      <c r="J50" s="127">
        <f>SUMIF(Government_revenues_table[Валюта],"USD",Government_revenues_table[Сумма доходов])+(IFERROR(SUMIF(Government_revenues_table[Валюта],"&lt;&gt;USD",Government_revenues_table[Сумма доходов])/'[1]Part 1 - About'!$E$45,0))</f>
        <v>0</v>
      </c>
      <c r="T50" s="124"/>
    </row>
    <row r="51" spans="6:20" ht="21" customHeight="1" thickBot="1" x14ac:dyDescent="0.45">
      <c r="I51" s="128"/>
    </row>
    <row r="52" spans="6:20" ht="16.5" thickBot="1" x14ac:dyDescent="0.45">
      <c r="I52" s="126" t="str">
        <f>"Итого в "&amp;'[1]Part 1 - About'!E44</f>
        <v>Итого в XXX</v>
      </c>
      <c r="J52" s="127">
        <f>IF('[1]Part 1 - About'!$E$44="USD",0,SUMIF(Government_revenues_table[Валюта],'[1]Part 1 - About'!$E$44,Government_revenues_table[Сумма доходов]))+(IFERROR(SUMIF(Government_revenues_table[Валюта],"USD",Government_revenues_table[Сумма доходов])*'[1]Part 1 - About'!$E$45,0))</f>
        <v>0</v>
      </c>
    </row>
    <row r="56" spans="6:20" ht="22.5" x14ac:dyDescent="0.4">
      <c r="F56" s="283" t="s">
        <v>372</v>
      </c>
      <c r="G56" s="283"/>
      <c r="H56" s="129"/>
      <c r="I56" s="129"/>
      <c r="J56" s="129"/>
      <c r="K56" s="129"/>
    </row>
    <row r="57" spans="6:20" x14ac:dyDescent="0.4">
      <c r="F57" s="287" t="s">
        <v>373</v>
      </c>
      <c r="G57" s="282"/>
      <c r="H57" s="282"/>
      <c r="I57" s="282"/>
      <c r="J57" s="130"/>
      <c r="K57" s="282"/>
    </row>
    <row r="58" spans="6:20" x14ac:dyDescent="0.4">
      <c r="F58" s="287"/>
      <c r="G58" s="282"/>
      <c r="H58" s="282"/>
      <c r="I58" s="282"/>
      <c r="J58" s="130"/>
      <c r="K58" s="282"/>
    </row>
    <row r="59" spans="6:20" x14ac:dyDescent="0.4">
      <c r="F59" s="287"/>
      <c r="G59" s="282"/>
      <c r="H59" s="282"/>
      <c r="I59" s="282"/>
      <c r="J59" s="130"/>
      <c r="K59" s="282"/>
    </row>
    <row r="60" spans="6:20" x14ac:dyDescent="0.4">
      <c r="F60" s="287" t="s">
        <v>374</v>
      </c>
      <c r="G60" s="425" t="s">
        <v>375</v>
      </c>
      <c r="H60" s="426"/>
      <c r="I60" s="426"/>
      <c r="J60" s="426"/>
      <c r="K60" s="426"/>
    </row>
    <row r="61" spans="6:20" x14ac:dyDescent="0.4">
      <c r="F61" s="287" t="s">
        <v>376</v>
      </c>
      <c r="G61" s="282" t="s">
        <v>377</v>
      </c>
      <c r="H61" s="282"/>
      <c r="I61" s="282"/>
      <c r="J61" s="130"/>
      <c r="K61" s="282"/>
    </row>
    <row r="62" spans="6:20" x14ac:dyDescent="0.4">
      <c r="F62" s="287"/>
      <c r="G62" s="131" t="s">
        <v>284</v>
      </c>
      <c r="H62" s="131" t="s">
        <v>346</v>
      </c>
      <c r="I62" s="131" t="s">
        <v>347</v>
      </c>
      <c r="J62" s="132" t="s">
        <v>348</v>
      </c>
      <c r="K62" s="131" t="s">
        <v>305</v>
      </c>
    </row>
    <row r="63" spans="6:20" x14ac:dyDescent="0.4">
      <c r="F63" s="287"/>
      <c r="G63" s="133" t="s">
        <v>75</v>
      </c>
      <c r="H63" s="133" t="s">
        <v>378</v>
      </c>
      <c r="I63" s="133" t="s">
        <v>266</v>
      </c>
      <c r="J63" s="134"/>
      <c r="K63" s="135" t="s">
        <v>216</v>
      </c>
    </row>
    <row r="64" spans="6:20" x14ac:dyDescent="0.4">
      <c r="F64" s="287"/>
      <c r="G64" s="282" t="s">
        <v>294</v>
      </c>
      <c r="H64" s="282" t="s">
        <v>379</v>
      </c>
      <c r="I64" s="282" t="s">
        <v>266</v>
      </c>
      <c r="J64" s="130"/>
      <c r="K64" s="282" t="s">
        <v>216</v>
      </c>
    </row>
    <row r="65" spans="6:14" ht="15.5" thickBot="1" x14ac:dyDescent="0.45">
      <c r="F65" s="287"/>
      <c r="G65" s="136" t="s">
        <v>380</v>
      </c>
      <c r="H65" s="136"/>
      <c r="I65" s="136"/>
      <c r="J65" s="137"/>
      <c r="K65" s="136" t="s">
        <v>216</v>
      </c>
    </row>
    <row r="66" spans="6:14" ht="15.5" thickTop="1" x14ac:dyDescent="0.4">
      <c r="F66" s="287" t="s">
        <v>381</v>
      </c>
      <c r="G66" s="378"/>
      <c r="H66" s="282"/>
      <c r="I66" s="282"/>
      <c r="J66" s="130"/>
      <c r="K66" s="282"/>
    </row>
    <row r="67" spans="6:14" x14ac:dyDescent="0.4">
      <c r="F67" s="287" t="s">
        <v>383</v>
      </c>
      <c r="G67" s="282" t="s">
        <v>382</v>
      </c>
      <c r="H67" s="282"/>
      <c r="I67" s="282"/>
      <c r="J67" s="130"/>
      <c r="K67" s="282"/>
    </row>
    <row r="68" spans="6:14" x14ac:dyDescent="0.4">
      <c r="F68" s="287" t="s">
        <v>384</v>
      </c>
      <c r="G68" s="282" t="s">
        <v>382</v>
      </c>
      <c r="H68" s="282"/>
      <c r="I68" s="282"/>
      <c r="J68" s="130"/>
      <c r="K68" s="282"/>
    </row>
    <row r="69" spans="6:14" x14ac:dyDescent="0.4">
      <c r="F69" s="287"/>
      <c r="G69" s="282"/>
      <c r="H69" s="282"/>
      <c r="I69" s="282"/>
      <c r="J69" s="130"/>
      <c r="K69" s="282"/>
    </row>
    <row r="70" spans="6:14" x14ac:dyDescent="0.4">
      <c r="F70" s="287"/>
      <c r="G70" s="282"/>
      <c r="H70" s="282"/>
      <c r="I70" s="282"/>
      <c r="J70" s="130"/>
      <c r="K70" s="282"/>
    </row>
    <row r="71" spans="6:14" ht="18.75" customHeight="1" x14ac:dyDescent="0.4">
      <c r="F71" s="287"/>
      <c r="G71" s="282"/>
      <c r="H71" s="282"/>
      <c r="I71" s="282"/>
      <c r="J71" s="130"/>
      <c r="K71" s="282"/>
    </row>
    <row r="72" spans="6:14" ht="15.75" customHeight="1" x14ac:dyDescent="0.4">
      <c r="F72" s="287"/>
      <c r="G72" s="282"/>
      <c r="H72" s="282"/>
      <c r="I72" s="282"/>
      <c r="J72" s="130"/>
      <c r="K72" s="282"/>
    </row>
    <row r="73" spans="6:14" x14ac:dyDescent="0.4">
      <c r="F73" s="287"/>
      <c r="G73" s="282"/>
      <c r="H73" s="282"/>
      <c r="I73" s="282"/>
      <c r="J73" s="130"/>
      <c r="K73" s="282"/>
    </row>
    <row r="74" spans="6:14" x14ac:dyDescent="0.4">
      <c r="F74" s="287"/>
      <c r="G74" s="282"/>
      <c r="H74" s="282"/>
      <c r="I74" s="282"/>
      <c r="J74" s="130"/>
      <c r="K74" s="282"/>
    </row>
    <row r="75" spans="6:14" x14ac:dyDescent="0.4">
      <c r="F75" s="285"/>
      <c r="G75" s="285"/>
      <c r="H75" s="285"/>
      <c r="I75" s="285"/>
      <c r="J75" s="285"/>
      <c r="K75" s="285"/>
    </row>
    <row r="76" spans="6:14" ht="15.75" customHeight="1" thickBot="1" x14ac:dyDescent="0.45">
      <c r="F76" s="440"/>
      <c r="G76" s="440"/>
      <c r="H76" s="440"/>
      <c r="I76" s="440"/>
      <c r="J76" s="440"/>
      <c r="K76" s="440"/>
      <c r="L76" s="440"/>
      <c r="M76" s="440"/>
      <c r="N76" s="440"/>
    </row>
    <row r="77" spans="6:14" x14ac:dyDescent="0.4">
      <c r="F77" s="441"/>
      <c r="G77" s="441"/>
      <c r="H77" s="441"/>
      <c r="I77" s="441"/>
      <c r="J77" s="441"/>
      <c r="K77" s="441"/>
      <c r="L77" s="441"/>
      <c r="M77" s="441"/>
      <c r="N77" s="441"/>
    </row>
    <row r="78" spans="6:14" ht="15.5" thickBot="1" x14ac:dyDescent="0.45">
      <c r="F78" s="421"/>
      <c r="G78" s="422"/>
      <c r="H78" s="422"/>
      <c r="I78" s="422"/>
      <c r="J78" s="422"/>
      <c r="K78" s="422"/>
      <c r="L78" s="422"/>
      <c r="M78" s="422"/>
      <c r="N78" s="422"/>
    </row>
    <row r="79" spans="6:14" x14ac:dyDescent="0.4">
      <c r="F79" s="423"/>
      <c r="G79" s="424"/>
      <c r="H79" s="424"/>
      <c r="I79" s="424"/>
      <c r="J79" s="424"/>
      <c r="K79" s="424"/>
      <c r="L79" s="424"/>
      <c r="M79" s="424"/>
      <c r="N79" s="424"/>
    </row>
    <row r="80" spans="6:14" ht="15.5" thickBot="1" x14ac:dyDescent="0.45">
      <c r="F80" s="442"/>
      <c r="G80" s="442"/>
      <c r="H80" s="442"/>
      <c r="I80" s="442"/>
      <c r="J80" s="442"/>
      <c r="K80" s="442"/>
      <c r="L80" s="442"/>
      <c r="M80" s="442"/>
      <c r="N80" s="442"/>
    </row>
    <row r="81" spans="6:14" x14ac:dyDescent="0.4">
      <c r="F81" s="394" t="s">
        <v>30</v>
      </c>
      <c r="G81" s="394"/>
      <c r="H81" s="394"/>
      <c r="I81" s="394"/>
      <c r="J81" s="394"/>
      <c r="K81" s="394"/>
      <c r="L81" s="394"/>
      <c r="M81" s="394"/>
      <c r="N81" s="394"/>
    </row>
    <row r="82" spans="6:14" ht="15.75" customHeight="1" x14ac:dyDescent="0.4">
      <c r="F82" s="379" t="s">
        <v>31</v>
      </c>
      <c r="G82" s="379"/>
      <c r="H82" s="379"/>
      <c r="I82" s="379"/>
      <c r="J82" s="379"/>
      <c r="K82" s="379"/>
      <c r="L82" s="379"/>
      <c r="M82" s="379"/>
      <c r="N82" s="379"/>
    </row>
    <row r="83" spans="6:14" x14ac:dyDescent="0.4">
      <c r="F83" s="394" t="s">
        <v>33</v>
      </c>
      <c r="G83" s="394"/>
      <c r="H83" s="394"/>
      <c r="I83" s="394"/>
      <c r="J83" s="394"/>
      <c r="K83" s="394"/>
      <c r="L83" s="394"/>
      <c r="M83" s="394"/>
      <c r="N83" s="394"/>
    </row>
  </sheetData>
  <sheetProtection insertRows="0"/>
  <protectedRanges>
    <protectedRange algorithmName="SHA-512" hashValue="19r0bVvPR7yZA0UiYij7Tv1CBk3noIABvFePbLhCJ4nk3L6A+Fy+RdPPS3STf+a52x4pG2PQK4FAkXK9epnlIA==" saltValue="gQC4yrLvnbJqxYZ0KSEoZA==" spinCount="100000" sqref="K63 K50 I22:K48 F22:G48" name="Government revenues"/>
  </protectedRanges>
  <mergeCells count="27">
    <mergeCell ref="F82:N82"/>
    <mergeCell ref="F83:N83"/>
    <mergeCell ref="F76:N76"/>
    <mergeCell ref="F77:N77"/>
    <mergeCell ref="F78:N78"/>
    <mergeCell ref="F79:N79"/>
    <mergeCell ref="F80:N80"/>
    <mergeCell ref="F81:N81"/>
    <mergeCell ref="P31:U31"/>
    <mergeCell ref="F14:N14"/>
    <mergeCell ref="F15:N15"/>
    <mergeCell ref="F16:N16"/>
    <mergeCell ref="F18:K18"/>
    <mergeCell ref="M18:N18"/>
    <mergeCell ref="M19:N19"/>
    <mergeCell ref="F20:K20"/>
    <mergeCell ref="M21:N21"/>
    <mergeCell ref="M22:N26"/>
    <mergeCell ref="M27:N27"/>
    <mergeCell ref="M28:N28"/>
    <mergeCell ref="G60:K60"/>
    <mergeCell ref="F13:N13"/>
    <mergeCell ref="F8:N8"/>
    <mergeCell ref="F9:N9"/>
    <mergeCell ref="F10:N10"/>
    <mergeCell ref="F11:N11"/>
    <mergeCell ref="F12:N12"/>
  </mergeCells>
  <hyperlinks>
    <hyperlink ref="M19" r:id="rId1" location="r5-1" display="EITI Requirement 5.1" xr:uid="{00000000-0004-0000-0D00-000000000000}"/>
    <hyperlink ref="F20" r:id="rId2" location="r4-1" display="EITI Requirement 4.1" xr:uid="{00000000-0004-0000-0D00-000001000000}"/>
    <hyperlink ref="M28:N28" r:id="rId3" display="or, https://www.imf.org/external/np/sta/gfsm/" xr:uid="{00000000-0004-0000-0D00-000004000000}"/>
    <hyperlink ref="M27:N27" r:id="rId4" display="For more guidance, please visit https://eiti.org/summary-data-template" xr:uid="{00000000-0004-0000-0D00-000005000000}"/>
  </hyperlinks>
  <pageMargins left="0.7" right="0.7" top="0.75" bottom="0.75" header="0.3" footer="0.3"/>
  <pageSetup paperSize="9" orientation="portrait" r:id="rId5"/>
  <colBreaks count="1" manualBreakCount="1">
    <brk id="12" max="1048575" man="1"/>
  </colBreaks>
  <drawing r:id="rId6"/>
  <tableParts count="1">
    <tablePart r:id="rId7"/>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B2:O59"/>
  <sheetViews>
    <sheetView showGridLines="0" topLeftCell="A9" zoomScale="66" zoomScaleNormal="66" workbookViewId="0">
      <selection activeCell="F57" sqref="F57"/>
    </sheetView>
  </sheetViews>
  <sheetFormatPr defaultColWidth="9.08203125" defaultRowHeight="14" x14ac:dyDescent="0.35"/>
  <cols>
    <col min="1" max="1" width="3.83203125" style="128" customWidth="1"/>
    <col min="2" max="2" width="8.203125E-2" style="128" customWidth="1"/>
    <col min="3" max="3" width="18.58203125" style="128" customWidth="1"/>
    <col min="4" max="4" width="26" style="128" bestFit="1" customWidth="1"/>
    <col min="5" max="5" width="30.5" style="128" bestFit="1" customWidth="1"/>
    <col min="6" max="6" width="31.5" style="128" bestFit="1" customWidth="1"/>
    <col min="7" max="7" width="34.33203125" style="128" bestFit="1" customWidth="1"/>
    <col min="8" max="8" width="26.5" style="128" customWidth="1"/>
    <col min="9" max="9" width="27.08203125" style="128" bestFit="1" customWidth="1"/>
    <col min="10" max="10" width="22.58203125" style="128" customWidth="1"/>
    <col min="11" max="11" width="37.33203125" style="128" bestFit="1" customWidth="1"/>
    <col min="12" max="12" width="38.5" style="128" bestFit="1" customWidth="1"/>
    <col min="13" max="13" width="26" style="128" bestFit="1" customWidth="1"/>
    <col min="14" max="14" width="16.58203125" style="128" bestFit="1" customWidth="1"/>
    <col min="15" max="15" width="33.5" style="128" customWidth="1"/>
    <col min="16" max="16" width="4" style="128" customWidth="1"/>
    <col min="17" max="17" width="9.08203125" style="128"/>
    <col min="18" max="34" width="15.83203125" style="128" customWidth="1"/>
    <col min="35" max="16384" width="9.08203125" style="128"/>
  </cols>
  <sheetData>
    <row r="2" spans="2:15" s="112" customFormat="1" ht="15" x14ac:dyDescent="0.4">
      <c r="C2" s="382" t="s">
        <v>385</v>
      </c>
      <c r="D2" s="382"/>
      <c r="E2" s="382"/>
      <c r="F2" s="382"/>
      <c r="G2" s="382"/>
      <c r="H2" s="382"/>
      <c r="I2" s="382"/>
      <c r="J2" s="382"/>
      <c r="K2" s="382"/>
      <c r="L2" s="382"/>
      <c r="M2" s="382"/>
      <c r="N2" s="382"/>
      <c r="O2" s="275"/>
    </row>
    <row r="3" spans="2:15" ht="21" customHeight="1" x14ac:dyDescent="0.35">
      <c r="C3" s="447" t="s">
        <v>386</v>
      </c>
      <c r="D3" s="447"/>
      <c r="E3" s="447"/>
      <c r="F3" s="447"/>
      <c r="G3" s="447"/>
      <c r="H3" s="447"/>
      <c r="I3" s="447"/>
      <c r="J3" s="447"/>
      <c r="K3" s="447"/>
      <c r="L3" s="447"/>
      <c r="M3" s="447"/>
      <c r="N3" s="447"/>
      <c r="O3" s="289"/>
    </row>
    <row r="4" spans="2:15" s="112" customFormat="1" ht="15.75" customHeight="1" x14ac:dyDescent="0.4">
      <c r="C4" s="443" t="s">
        <v>387</v>
      </c>
      <c r="D4" s="443"/>
      <c r="E4" s="443"/>
      <c r="F4" s="443"/>
      <c r="G4" s="443"/>
      <c r="H4" s="443"/>
      <c r="I4" s="443"/>
      <c r="J4" s="443"/>
      <c r="K4" s="443"/>
      <c r="L4" s="443"/>
      <c r="M4" s="443"/>
      <c r="N4" s="443"/>
      <c r="O4" s="286"/>
    </row>
    <row r="5" spans="2:15" s="112" customFormat="1" ht="15.75" customHeight="1" x14ac:dyDescent="0.4">
      <c r="C5" s="443" t="s">
        <v>388</v>
      </c>
      <c r="D5" s="443"/>
      <c r="E5" s="443"/>
      <c r="F5" s="443"/>
      <c r="G5" s="443"/>
      <c r="H5" s="443"/>
      <c r="I5" s="443"/>
      <c r="J5" s="443"/>
      <c r="K5" s="443"/>
      <c r="L5" s="443"/>
      <c r="M5" s="443"/>
      <c r="N5" s="443"/>
      <c r="O5" s="286"/>
    </row>
    <row r="6" spans="2:15" s="112" customFormat="1" ht="15.75" customHeight="1" x14ac:dyDescent="0.4">
      <c r="C6" s="443" t="s">
        <v>389</v>
      </c>
      <c r="D6" s="443"/>
      <c r="E6" s="443"/>
      <c r="F6" s="443"/>
      <c r="G6" s="443"/>
      <c r="H6" s="443"/>
      <c r="I6" s="443"/>
      <c r="J6" s="443"/>
      <c r="K6" s="443"/>
      <c r="L6" s="443"/>
      <c r="M6" s="443"/>
      <c r="N6" s="443"/>
      <c r="O6" s="286"/>
    </row>
    <row r="7" spans="2:15" s="112" customFormat="1" ht="15.75" customHeight="1" x14ac:dyDescent="0.4">
      <c r="C7" s="443" t="s">
        <v>390</v>
      </c>
      <c r="D7" s="443"/>
      <c r="E7" s="443"/>
      <c r="F7" s="443"/>
      <c r="G7" s="443"/>
      <c r="H7" s="443"/>
      <c r="I7" s="443"/>
      <c r="J7" s="443"/>
      <c r="K7" s="443"/>
      <c r="L7" s="443"/>
      <c r="M7" s="443"/>
      <c r="N7" s="443"/>
      <c r="O7" s="286"/>
    </row>
    <row r="8" spans="2:15" s="112" customFormat="1" ht="15.75" customHeight="1" x14ac:dyDescent="0.4">
      <c r="C8" s="443" t="s">
        <v>391</v>
      </c>
      <c r="D8" s="443"/>
      <c r="E8" s="443"/>
      <c r="F8" s="443"/>
      <c r="G8" s="443"/>
      <c r="H8" s="443"/>
      <c r="I8" s="443"/>
      <c r="J8" s="443"/>
      <c r="K8" s="443"/>
      <c r="L8" s="443"/>
      <c r="M8" s="443"/>
      <c r="N8" s="443"/>
      <c r="O8" s="286"/>
    </row>
    <row r="9" spans="2:15" s="112" customFormat="1" ht="15" x14ac:dyDescent="0.4">
      <c r="C9" s="443" t="s">
        <v>253</v>
      </c>
      <c r="D9" s="443"/>
      <c r="E9" s="443"/>
      <c r="F9" s="443"/>
      <c r="G9" s="443"/>
      <c r="H9" s="443"/>
      <c r="I9" s="443"/>
      <c r="J9" s="443"/>
      <c r="K9" s="443"/>
      <c r="L9" s="443"/>
      <c r="M9" s="443"/>
      <c r="N9" s="443"/>
      <c r="O9" s="256"/>
    </row>
    <row r="10" spans="2:15" x14ac:dyDescent="0.35">
      <c r="C10" s="445"/>
      <c r="D10" s="445"/>
      <c r="E10" s="445"/>
      <c r="F10" s="445"/>
      <c r="G10" s="445"/>
      <c r="H10" s="445"/>
      <c r="I10" s="445"/>
      <c r="J10" s="445"/>
      <c r="K10" s="445"/>
      <c r="L10" s="445"/>
      <c r="M10" s="445"/>
      <c r="N10" s="445"/>
    </row>
    <row r="11" spans="2:15" ht="22.5" x14ac:dyDescent="0.35">
      <c r="C11" s="414" t="s">
        <v>392</v>
      </c>
      <c r="D11" s="414"/>
      <c r="E11" s="414"/>
      <c r="F11" s="414"/>
      <c r="G11" s="414"/>
      <c r="H11" s="414"/>
      <c r="I11" s="414"/>
      <c r="J11" s="414"/>
      <c r="K11" s="414"/>
      <c r="L11" s="414"/>
      <c r="M11" s="414"/>
      <c r="N11" s="414"/>
      <c r="O11" s="280"/>
    </row>
    <row r="12" spans="2:15" s="112" customFormat="1" ht="14.25" customHeight="1" x14ac:dyDescent="0.4"/>
    <row r="13" spans="2:15" s="112" customFormat="1" ht="15.75" customHeight="1" x14ac:dyDescent="0.4">
      <c r="B13" s="436" t="s">
        <v>393</v>
      </c>
      <c r="C13" s="436"/>
      <c r="D13" s="436"/>
      <c r="E13" s="436"/>
      <c r="F13" s="436"/>
      <c r="G13" s="436"/>
      <c r="H13" s="436"/>
      <c r="I13" s="436"/>
      <c r="J13" s="436"/>
      <c r="K13" s="436"/>
      <c r="L13" s="436"/>
      <c r="M13" s="436"/>
      <c r="N13" s="436"/>
      <c r="O13" s="284"/>
    </row>
    <row r="14" spans="2:15" s="112" customFormat="1" ht="45" x14ac:dyDescent="0.4">
      <c r="B14" s="112" t="s">
        <v>284</v>
      </c>
      <c r="C14" s="112" t="s">
        <v>394</v>
      </c>
      <c r="D14" s="112" t="s">
        <v>347</v>
      </c>
      <c r="E14" s="112" t="s">
        <v>346</v>
      </c>
      <c r="F14" s="112" t="s">
        <v>395</v>
      </c>
      <c r="G14" s="112" t="s">
        <v>396</v>
      </c>
      <c r="H14" s="112" t="s">
        <v>397</v>
      </c>
      <c r="I14" s="112" t="s">
        <v>398</v>
      </c>
      <c r="J14" s="112" t="s">
        <v>348</v>
      </c>
      <c r="K14" s="112" t="s">
        <v>399</v>
      </c>
      <c r="L14" s="112" t="s">
        <v>400</v>
      </c>
      <c r="M14" s="112" t="s">
        <v>401</v>
      </c>
      <c r="N14" s="112" t="s">
        <v>402</v>
      </c>
      <c r="O14" s="241" t="s">
        <v>403</v>
      </c>
    </row>
    <row r="15" spans="2:15" s="112" customFormat="1" ht="15" x14ac:dyDescent="0.4">
      <c r="B15" s="112" t="e">
        <f>VLOOKUP(C15,[1]!Companies[#Data],3,FALSE)</f>
        <v>#REF!</v>
      </c>
      <c r="C15" s="112" t="s">
        <v>289</v>
      </c>
      <c r="D15" s="112" t="s">
        <v>266</v>
      </c>
      <c r="E15" s="112" t="s">
        <v>351</v>
      </c>
      <c r="F15" s="112" t="s">
        <v>404</v>
      </c>
      <c r="G15" s="112" t="s">
        <v>404</v>
      </c>
      <c r="H15" s="112" t="s">
        <v>306</v>
      </c>
      <c r="I15" s="112" t="s">
        <v>216</v>
      </c>
      <c r="J15" s="144">
        <v>10000000</v>
      </c>
      <c r="M15" s="112" t="s">
        <v>231</v>
      </c>
      <c r="O15" s="112" t="s">
        <v>57</v>
      </c>
    </row>
    <row r="16" spans="2:15" s="112" customFormat="1" ht="15" x14ac:dyDescent="0.4">
      <c r="B16" s="112" t="e">
        <f>VLOOKUP(C16,[1]!Companies[#Data],3,FALSE)</f>
        <v>#REF!</v>
      </c>
      <c r="C16" s="112" t="s">
        <v>289</v>
      </c>
      <c r="D16" s="112" t="s">
        <v>266</v>
      </c>
      <c r="E16" s="112" t="s">
        <v>354</v>
      </c>
      <c r="F16" s="112" t="s">
        <v>404</v>
      </c>
      <c r="G16" s="112" t="s">
        <v>404</v>
      </c>
      <c r="H16" s="112" t="s">
        <v>405</v>
      </c>
      <c r="I16" s="112" t="s">
        <v>310</v>
      </c>
      <c r="J16" s="144"/>
      <c r="M16" s="112" t="s">
        <v>231</v>
      </c>
      <c r="O16" s="112" t="s">
        <v>57</v>
      </c>
    </row>
    <row r="17" spans="2:15" s="112" customFormat="1" ht="15" x14ac:dyDescent="0.4">
      <c r="B17" s="112" t="e">
        <f>VLOOKUP(C17,[1]!Companies[#Data],3,FALSE)</f>
        <v>#REF!</v>
      </c>
      <c r="C17" s="112" t="s">
        <v>289</v>
      </c>
      <c r="D17" s="112" t="s">
        <v>269</v>
      </c>
      <c r="E17" s="112" t="s">
        <v>356</v>
      </c>
      <c r="F17" s="112" t="s">
        <v>65</v>
      </c>
      <c r="G17" s="112" t="s">
        <v>65</v>
      </c>
      <c r="H17" s="112" t="s">
        <v>319</v>
      </c>
      <c r="I17" s="112" t="s">
        <v>310</v>
      </c>
      <c r="J17" s="144"/>
      <c r="M17" s="112" t="s">
        <v>231</v>
      </c>
      <c r="O17" s="112" t="s">
        <v>57</v>
      </c>
    </row>
    <row r="18" spans="2:15" s="112" customFormat="1" ht="15" x14ac:dyDescent="0.4">
      <c r="B18" s="112" t="e">
        <f>VLOOKUP(C18,[1]!Companies[#Data],3,FALSE)</f>
        <v>#REF!</v>
      </c>
      <c r="C18" s="112" t="s">
        <v>289</v>
      </c>
      <c r="D18" s="112" t="s">
        <v>269</v>
      </c>
      <c r="E18" s="112" t="s">
        <v>358</v>
      </c>
      <c r="F18" s="112" t="s">
        <v>65</v>
      </c>
      <c r="G18" s="112" t="s">
        <v>65</v>
      </c>
      <c r="H18" s="112" t="s">
        <v>319</v>
      </c>
      <c r="I18" s="112" t="s">
        <v>310</v>
      </c>
      <c r="J18" s="144"/>
      <c r="M18" s="112" t="s">
        <v>231</v>
      </c>
      <c r="O18" s="112" t="s">
        <v>57</v>
      </c>
    </row>
    <row r="19" spans="2:15" s="112" customFormat="1" ht="15" x14ac:dyDescent="0.4">
      <c r="B19" s="112" t="e">
        <f>VLOOKUP(C19,[1]!Companies[#Data],3,FALSE)</f>
        <v>#REF!</v>
      </c>
      <c r="C19" s="112" t="s">
        <v>289</v>
      </c>
      <c r="D19" s="112" t="s">
        <v>270</v>
      </c>
      <c r="E19" s="112" t="s">
        <v>359</v>
      </c>
      <c r="F19" s="112" t="s">
        <v>65</v>
      </c>
      <c r="G19" s="112" t="s">
        <v>65</v>
      </c>
      <c r="H19" s="112" t="s">
        <v>306</v>
      </c>
      <c r="I19" s="112" t="s">
        <v>310</v>
      </c>
      <c r="J19" s="144"/>
      <c r="M19" s="112" t="s">
        <v>231</v>
      </c>
      <c r="O19" s="112" t="s">
        <v>57</v>
      </c>
    </row>
    <row r="20" spans="2:15" s="112" customFormat="1" ht="15" x14ac:dyDescent="0.4">
      <c r="B20" s="112" t="e">
        <f>VLOOKUP(C20,[1]!Companies[#Data],3,FALSE)</f>
        <v>#REF!</v>
      </c>
      <c r="C20" s="112" t="s">
        <v>289</v>
      </c>
      <c r="D20" s="112" t="s">
        <v>270</v>
      </c>
      <c r="E20" s="112" t="s">
        <v>361</v>
      </c>
      <c r="F20" s="112" t="s">
        <v>65</v>
      </c>
      <c r="G20" s="112" t="s">
        <v>65</v>
      </c>
      <c r="H20" s="112" t="s">
        <v>306</v>
      </c>
      <c r="I20" s="112" t="s">
        <v>216</v>
      </c>
      <c r="J20" s="144">
        <v>755000</v>
      </c>
      <c r="M20" s="112" t="s">
        <v>231</v>
      </c>
      <c r="O20" s="112" t="s">
        <v>57</v>
      </c>
    </row>
    <row r="21" spans="2:15" s="112" customFormat="1" ht="15" x14ac:dyDescent="0.4">
      <c r="B21" s="112" t="e">
        <f>VLOOKUP(C21,[1]!Companies[#Data],3,FALSE)</f>
        <v>#REF!</v>
      </c>
      <c r="C21" s="112" t="s">
        <v>289</v>
      </c>
      <c r="D21" s="112" t="s">
        <v>270</v>
      </c>
      <c r="E21" s="112" t="s">
        <v>363</v>
      </c>
      <c r="F21" s="112" t="s">
        <v>65</v>
      </c>
      <c r="G21" s="112" t="s">
        <v>65</v>
      </c>
      <c r="H21" s="112" t="s">
        <v>306</v>
      </c>
      <c r="I21" s="112" t="s">
        <v>216</v>
      </c>
      <c r="J21" s="144">
        <v>2870000</v>
      </c>
      <c r="M21" s="112" t="s">
        <v>231</v>
      </c>
      <c r="O21" s="112" t="s">
        <v>57</v>
      </c>
    </row>
    <row r="22" spans="2:15" s="112" customFormat="1" ht="15" x14ac:dyDescent="0.4">
      <c r="B22" s="112" t="e">
        <f>VLOOKUP(C22,[1]!Companies[#Data],3,FALSE)</f>
        <v>#REF!</v>
      </c>
      <c r="C22" s="112" t="s">
        <v>289</v>
      </c>
      <c r="D22" s="112" t="s">
        <v>272</v>
      </c>
      <c r="E22" s="112" t="s">
        <v>366</v>
      </c>
      <c r="F22" s="112" t="s">
        <v>65</v>
      </c>
      <c r="G22" s="112" t="s">
        <v>65</v>
      </c>
      <c r="H22" s="112" t="s">
        <v>311</v>
      </c>
      <c r="I22" s="112" t="s">
        <v>310</v>
      </c>
      <c r="J22" s="144"/>
      <c r="M22" s="112" t="s">
        <v>231</v>
      </c>
      <c r="O22" s="112" t="s">
        <v>57</v>
      </c>
    </row>
    <row r="23" spans="2:15" s="112" customFormat="1" ht="15" x14ac:dyDescent="0.4">
      <c r="B23" s="112" t="e">
        <f>VLOOKUP(C23,[1]!Companies[#Data],3,FALSE)</f>
        <v>#REF!</v>
      </c>
      <c r="C23" s="112" t="s">
        <v>289</v>
      </c>
      <c r="D23" s="112" t="s">
        <v>272</v>
      </c>
      <c r="E23" s="112" t="s">
        <v>367</v>
      </c>
      <c r="F23" s="112" t="s">
        <v>65</v>
      </c>
      <c r="G23" s="112" t="s">
        <v>65</v>
      </c>
      <c r="H23" s="112" t="s">
        <v>319</v>
      </c>
      <c r="I23" s="112" t="s">
        <v>310</v>
      </c>
      <c r="J23" s="144"/>
      <c r="M23" s="112" t="s">
        <v>231</v>
      </c>
      <c r="O23" s="112" t="s">
        <v>57</v>
      </c>
    </row>
    <row r="24" spans="2:15" s="112" customFormat="1" ht="15" x14ac:dyDescent="0.4">
      <c r="B24" s="112" t="e">
        <f>VLOOKUP(C24,[1]!Companies[#Data],3,FALSE)</f>
        <v>#REF!</v>
      </c>
      <c r="C24" s="112" t="s">
        <v>293</v>
      </c>
      <c r="D24" s="112" t="s">
        <v>269</v>
      </c>
      <c r="E24" s="112" t="s">
        <v>366</v>
      </c>
      <c r="F24" s="112" t="s">
        <v>65</v>
      </c>
      <c r="G24" s="112" t="s">
        <v>65</v>
      </c>
      <c r="H24" s="112" t="s">
        <v>311</v>
      </c>
      <c r="I24" s="112" t="s">
        <v>310</v>
      </c>
      <c r="J24" s="144"/>
      <c r="M24" s="112" t="s">
        <v>231</v>
      </c>
      <c r="O24" s="112" t="s">
        <v>57</v>
      </c>
    </row>
    <row r="25" spans="2:15" s="112" customFormat="1" ht="15" x14ac:dyDescent="0.4">
      <c r="B25" s="112" t="e">
        <f>VLOOKUP(C25,[1]!Companies[#Data],3,FALSE)</f>
        <v>#REF!</v>
      </c>
      <c r="C25" s="112" t="s">
        <v>293</v>
      </c>
      <c r="D25" s="112" t="s">
        <v>269</v>
      </c>
      <c r="E25" s="112" t="s">
        <v>367</v>
      </c>
      <c r="F25" s="112" t="s">
        <v>65</v>
      </c>
      <c r="G25" s="112" t="s">
        <v>404</v>
      </c>
      <c r="H25" s="112" t="s">
        <v>319</v>
      </c>
      <c r="I25" s="112" t="s">
        <v>216</v>
      </c>
      <c r="J25" s="144">
        <v>1000000</v>
      </c>
      <c r="M25" s="112" t="s">
        <v>231</v>
      </c>
      <c r="O25" s="112" t="s">
        <v>57</v>
      </c>
    </row>
    <row r="26" spans="2:15" s="112" customFormat="1" ht="15" x14ac:dyDescent="0.4">
      <c r="B26" s="112" t="e">
        <f>VLOOKUP(C26,[1]!Companies[#Data],3,FALSE)</f>
        <v>#REF!</v>
      </c>
      <c r="C26" s="112" t="s">
        <v>293</v>
      </c>
      <c r="D26" s="112" t="s">
        <v>270</v>
      </c>
      <c r="E26" s="112" t="s">
        <v>363</v>
      </c>
      <c r="F26" s="112" t="s">
        <v>65</v>
      </c>
      <c r="G26" s="112" t="s">
        <v>65</v>
      </c>
      <c r="H26" s="112" t="s">
        <v>311</v>
      </c>
      <c r="I26" s="112" t="s">
        <v>310</v>
      </c>
      <c r="J26" s="144"/>
      <c r="M26" s="112" t="s">
        <v>231</v>
      </c>
      <c r="O26" s="112" t="s">
        <v>57</v>
      </c>
    </row>
    <row r="27" spans="2:15" s="112" customFormat="1" ht="15" x14ac:dyDescent="0.4">
      <c r="B27" s="112" t="e">
        <f>VLOOKUP(C27,[1]!Companies[#Data],3,FALSE)</f>
        <v>#REF!</v>
      </c>
      <c r="C27" s="112" t="s">
        <v>293</v>
      </c>
      <c r="D27" s="112" t="s">
        <v>270</v>
      </c>
      <c r="E27" s="112" t="s">
        <v>361</v>
      </c>
      <c r="F27" s="112" t="s">
        <v>65</v>
      </c>
      <c r="G27" s="112" t="s">
        <v>65</v>
      </c>
      <c r="H27" s="112" t="s">
        <v>311</v>
      </c>
      <c r="I27" s="112" t="s">
        <v>310</v>
      </c>
      <c r="J27" s="144"/>
      <c r="M27" s="112" t="s">
        <v>231</v>
      </c>
      <c r="O27" s="112" t="s">
        <v>57</v>
      </c>
    </row>
    <row r="28" spans="2:15" s="112" customFormat="1" ht="15" x14ac:dyDescent="0.4">
      <c r="B28" s="112" t="e">
        <f>VLOOKUP(C28,[1]!Companies[#Data],3,FALSE)</f>
        <v>#REF!</v>
      </c>
      <c r="C28" s="112" t="s">
        <v>293</v>
      </c>
      <c r="D28" s="112" t="s">
        <v>270</v>
      </c>
      <c r="E28" s="112" t="s">
        <v>363</v>
      </c>
      <c r="F28" s="112" t="s">
        <v>65</v>
      </c>
      <c r="G28" s="112" t="s">
        <v>65</v>
      </c>
      <c r="H28" s="112" t="s">
        <v>311</v>
      </c>
      <c r="I28" s="112" t="s">
        <v>310</v>
      </c>
      <c r="J28" s="144"/>
      <c r="M28" s="112" t="s">
        <v>231</v>
      </c>
      <c r="O28" s="112" t="s">
        <v>57</v>
      </c>
    </row>
    <row r="29" spans="2:15" s="112" customFormat="1" ht="15" x14ac:dyDescent="0.4">
      <c r="B29" s="112" t="e">
        <f>VLOOKUP(C29,[1]!Companies[#Data],3,FALSE)</f>
        <v>#REF!</v>
      </c>
      <c r="C29" s="112" t="s">
        <v>293</v>
      </c>
      <c r="D29" s="112" t="s">
        <v>272</v>
      </c>
      <c r="E29" s="112" t="s">
        <v>366</v>
      </c>
      <c r="F29" s="112" t="s">
        <v>65</v>
      </c>
      <c r="G29" s="112" t="s">
        <v>65</v>
      </c>
      <c r="H29" s="112" t="s">
        <v>311</v>
      </c>
      <c r="I29" s="112" t="s">
        <v>310</v>
      </c>
      <c r="J29" s="144"/>
      <c r="M29" s="112" t="s">
        <v>231</v>
      </c>
      <c r="O29" s="112" t="s">
        <v>57</v>
      </c>
    </row>
    <row r="30" spans="2:15" s="112" customFormat="1" ht="15" x14ac:dyDescent="0.4">
      <c r="B30" s="112" t="e">
        <f>VLOOKUP(C30,[1]!Companies[#Data],3,FALSE)</f>
        <v>#REF!</v>
      </c>
      <c r="C30" s="112" t="s">
        <v>293</v>
      </c>
      <c r="D30" s="112" t="s">
        <v>272</v>
      </c>
      <c r="E30" s="112" t="s">
        <v>367</v>
      </c>
      <c r="F30" s="112" t="s">
        <v>65</v>
      </c>
      <c r="G30" s="112" t="s">
        <v>65</v>
      </c>
      <c r="H30" s="112" t="s">
        <v>311</v>
      </c>
      <c r="I30" s="112" t="s">
        <v>310</v>
      </c>
      <c r="J30" s="144"/>
      <c r="M30" s="112" t="s">
        <v>231</v>
      </c>
      <c r="O30" s="112" t="s">
        <v>57</v>
      </c>
    </row>
    <row r="31" spans="2:15" s="112" customFormat="1" ht="15" x14ac:dyDescent="0.4">
      <c r="B31" s="125" t="e">
        <f>VLOOKUP(C31,[1]!Companies[#Data],3,FALSE)</f>
        <v>#REF!</v>
      </c>
      <c r="C31" s="125" t="s">
        <v>406</v>
      </c>
      <c r="H31" s="125"/>
      <c r="J31" s="144"/>
      <c r="O31" s="112" t="s">
        <v>57</v>
      </c>
    </row>
    <row r="32" spans="2:15" s="112" customFormat="1" ht="15.5" thickBot="1" x14ac:dyDescent="0.45">
      <c r="G32" s="119"/>
    </row>
    <row r="33" spans="3:15" s="112" customFormat="1" ht="15.5" thickBot="1" x14ac:dyDescent="0.45">
      <c r="G33" s="119"/>
      <c r="H33" s="143" t="s">
        <v>371</v>
      </c>
      <c r="I33" s="140"/>
      <c r="J33" s="127">
        <f>SUMIF(Table10[Валюта отчетности],"USD",Table10[Сумма доходов])+(IFERROR(SUMIF(Table10[Валюта отчетности],"&lt;&gt;USD",Table10[Сумма доходов])/'[1]Part 1 - About'!$E$45,0))</f>
        <v>0</v>
      </c>
    </row>
    <row r="34" spans="3:15" s="112" customFormat="1" ht="15.5" thickBot="1" x14ac:dyDescent="0.45">
      <c r="G34" s="119"/>
      <c r="H34" s="142"/>
      <c r="I34" s="142"/>
      <c r="J34" s="141"/>
    </row>
    <row r="35" spans="3:15" s="112" customFormat="1" ht="16.5" thickBot="1" x14ac:dyDescent="0.45">
      <c r="G35" s="119"/>
      <c r="H35" s="126" t="str">
        <f>"Total in "&amp;'[1]Part 1 - About'!$E$44</f>
        <v>Total in XXX</v>
      </c>
      <c r="I35" s="140"/>
      <c r="J35" s="127">
        <f>IF('[1]Part 1 - About'!$E$44="USD",0,SUMIF(Table10[Валюта отчетности],'[1]Part 1 - About'!$E$44,Table10[Сумма доходов]))+(IFERROR(SUMIF(Table10[Валюта отчетности],"USD",Table10[Сумма доходов])*'[1]Part 1 - About'!$E$45,0))</f>
        <v>0</v>
      </c>
    </row>
    <row r="36" spans="3:15" s="112" customFormat="1" ht="15" x14ac:dyDescent="0.4"/>
    <row r="37" spans="3:15" ht="23.25" customHeight="1" x14ac:dyDescent="0.35">
      <c r="C37" s="446" t="s">
        <v>372</v>
      </c>
      <c r="D37" s="446"/>
      <c r="E37" s="446"/>
      <c r="F37" s="446"/>
      <c r="G37" s="446"/>
      <c r="H37" s="446"/>
      <c r="I37" s="446"/>
      <c r="J37" s="446"/>
      <c r="K37" s="446"/>
      <c r="L37" s="446"/>
      <c r="M37" s="446"/>
      <c r="N37" s="446"/>
      <c r="O37" s="288"/>
    </row>
    <row r="38" spans="3:15" s="112" customFormat="1" ht="15" x14ac:dyDescent="0.4">
      <c r="C38" s="444" t="s">
        <v>373</v>
      </c>
      <c r="D38" s="444"/>
      <c r="E38" s="444"/>
      <c r="F38" s="444"/>
      <c r="G38" s="444"/>
      <c r="H38" s="444"/>
      <c r="I38" s="444"/>
      <c r="J38" s="444"/>
      <c r="K38" s="444"/>
      <c r="L38" s="444"/>
      <c r="M38" s="444"/>
      <c r="N38" s="444"/>
      <c r="O38" s="287"/>
    </row>
    <row r="39" spans="3:15" s="112" customFormat="1" ht="15" x14ac:dyDescent="0.4">
      <c r="C39" s="444"/>
      <c r="D39" s="444"/>
      <c r="E39" s="444"/>
      <c r="F39" s="444"/>
      <c r="G39" s="444"/>
      <c r="H39" s="444"/>
      <c r="I39" s="444"/>
      <c r="J39" s="444"/>
      <c r="K39" s="444"/>
      <c r="L39" s="444"/>
      <c r="M39" s="444"/>
      <c r="N39" s="444"/>
      <c r="O39" s="287"/>
    </row>
    <row r="40" spans="3:15" s="112" customFormat="1" ht="15" x14ac:dyDescent="0.4">
      <c r="C40" s="444" t="s">
        <v>374</v>
      </c>
      <c r="D40" s="444"/>
      <c r="E40" s="444"/>
      <c r="F40" s="444"/>
      <c r="G40" s="444"/>
      <c r="H40" s="444"/>
      <c r="I40" s="444"/>
      <c r="J40" s="444"/>
      <c r="K40" s="444"/>
      <c r="L40" s="444"/>
      <c r="M40" s="444"/>
      <c r="N40" s="444"/>
      <c r="O40" s="287"/>
    </row>
    <row r="41" spans="3:15" s="112" customFormat="1" ht="15" x14ac:dyDescent="0.4">
      <c r="C41" s="444" t="s">
        <v>376</v>
      </c>
      <c r="D41" s="444"/>
      <c r="E41" s="444"/>
      <c r="F41" s="444"/>
      <c r="G41" s="444"/>
      <c r="H41" s="444"/>
      <c r="I41" s="444"/>
      <c r="J41" s="444"/>
      <c r="K41" s="444"/>
      <c r="L41" s="444"/>
      <c r="M41" s="444"/>
      <c r="N41" s="444"/>
      <c r="O41" s="287"/>
    </row>
    <row r="42" spans="3:15" s="112" customFormat="1" ht="15" x14ac:dyDescent="0.4">
      <c r="C42" s="444" t="s">
        <v>381</v>
      </c>
      <c r="D42" s="444"/>
      <c r="E42" s="444"/>
      <c r="F42" s="444"/>
      <c r="G42" s="444"/>
      <c r="H42" s="444"/>
      <c r="I42" s="444"/>
      <c r="J42" s="444"/>
      <c r="K42" s="444"/>
      <c r="L42" s="444"/>
      <c r="M42" s="444"/>
      <c r="N42" s="444"/>
      <c r="O42" s="287"/>
    </row>
    <row r="43" spans="3:15" s="112" customFormat="1" ht="15" x14ac:dyDescent="0.4">
      <c r="C43" s="444" t="s">
        <v>383</v>
      </c>
      <c r="D43" s="444"/>
      <c r="E43" s="444"/>
      <c r="F43" s="444"/>
      <c r="G43" s="444"/>
      <c r="H43" s="444"/>
      <c r="I43" s="444"/>
      <c r="J43" s="444"/>
      <c r="K43" s="444"/>
      <c r="L43" s="444"/>
      <c r="M43" s="444"/>
      <c r="N43" s="444"/>
      <c r="O43" s="287"/>
    </row>
    <row r="44" spans="3:15" s="112" customFormat="1" ht="15" x14ac:dyDescent="0.4">
      <c r="C44" s="444" t="s">
        <v>384</v>
      </c>
      <c r="D44" s="444"/>
      <c r="E44" s="444"/>
      <c r="F44" s="444"/>
      <c r="G44" s="444"/>
      <c r="H44" s="444"/>
      <c r="I44" s="444"/>
      <c r="J44" s="444"/>
      <c r="K44" s="444"/>
      <c r="L44" s="444"/>
      <c r="M44" s="444"/>
      <c r="N44" s="444"/>
      <c r="O44" s="287"/>
    </row>
    <row r="45" spans="3:15" s="112" customFormat="1" ht="15" x14ac:dyDescent="0.4">
      <c r="C45" s="444"/>
      <c r="D45" s="444"/>
      <c r="E45" s="444"/>
      <c r="F45" s="444"/>
      <c r="G45" s="444"/>
      <c r="H45" s="444"/>
      <c r="I45" s="444"/>
      <c r="J45" s="444"/>
      <c r="K45" s="444"/>
      <c r="L45" s="444"/>
      <c r="M45" s="444"/>
      <c r="N45" s="444"/>
      <c r="O45" s="287"/>
    </row>
    <row r="46" spans="3:15" s="112" customFormat="1" ht="16.5" customHeight="1" thickBot="1" x14ac:dyDescent="0.45">
      <c r="C46" s="448"/>
      <c r="D46" s="448"/>
      <c r="E46" s="448"/>
      <c r="F46" s="448"/>
      <c r="G46" s="448"/>
      <c r="H46" s="448"/>
      <c r="I46" s="448"/>
      <c r="J46" s="448"/>
      <c r="K46" s="448"/>
      <c r="L46" s="448"/>
      <c r="M46" s="448"/>
      <c r="N46" s="448"/>
      <c r="O46" s="285"/>
    </row>
    <row r="47" spans="3:15" s="112" customFormat="1" ht="15" x14ac:dyDescent="0.4">
      <c r="C47" s="441"/>
      <c r="D47" s="441"/>
      <c r="E47" s="441"/>
      <c r="F47" s="441"/>
      <c r="G47" s="441"/>
      <c r="H47" s="441"/>
      <c r="I47" s="441"/>
      <c r="J47" s="441"/>
      <c r="K47" s="441"/>
      <c r="L47" s="441"/>
      <c r="M47" s="441"/>
      <c r="N47" s="441"/>
      <c r="O47" s="285"/>
    </row>
    <row r="48" spans="3:15" s="112" customFormat="1" ht="15.5" thickBot="1" x14ac:dyDescent="0.45">
      <c r="C48" s="421"/>
      <c r="D48" s="422"/>
      <c r="E48" s="422"/>
      <c r="F48" s="422"/>
      <c r="G48" s="422"/>
      <c r="H48" s="422"/>
      <c r="I48" s="422"/>
      <c r="J48" s="422"/>
      <c r="K48" s="422"/>
      <c r="L48" s="422"/>
      <c r="M48" s="422"/>
      <c r="N48" s="422"/>
      <c r="O48" s="281"/>
    </row>
    <row r="49" spans="3:15" s="112" customFormat="1" ht="15" x14ac:dyDescent="0.4">
      <c r="C49" s="423"/>
      <c r="D49" s="424"/>
      <c r="E49" s="424"/>
      <c r="F49" s="424"/>
      <c r="G49" s="424"/>
      <c r="H49" s="424"/>
      <c r="I49" s="424"/>
      <c r="J49" s="424"/>
      <c r="K49" s="424"/>
      <c r="L49" s="424"/>
      <c r="M49" s="424"/>
      <c r="N49" s="424"/>
      <c r="O49" s="281"/>
    </row>
    <row r="50" spans="3:15" s="112" customFormat="1" ht="15.5" thickBot="1" x14ac:dyDescent="0.45">
      <c r="C50" s="442"/>
      <c r="D50" s="442"/>
      <c r="E50" s="442"/>
      <c r="F50" s="442"/>
      <c r="G50" s="442"/>
      <c r="H50" s="442"/>
      <c r="I50" s="442"/>
      <c r="J50" s="442"/>
      <c r="K50" s="442"/>
      <c r="L50" s="442"/>
      <c r="M50" s="442"/>
      <c r="N50" s="442"/>
      <c r="O50" s="285"/>
    </row>
    <row r="51" spans="3:15" s="112" customFormat="1" ht="15" x14ac:dyDescent="0.4">
      <c r="C51" s="394" t="s">
        <v>30</v>
      </c>
      <c r="D51" s="394"/>
      <c r="E51" s="394"/>
      <c r="F51" s="394"/>
      <c r="G51" s="394"/>
      <c r="H51" s="394"/>
      <c r="I51" s="394"/>
      <c r="J51" s="394"/>
      <c r="K51" s="394"/>
      <c r="L51" s="394"/>
      <c r="M51" s="394"/>
      <c r="N51" s="394"/>
      <c r="O51" s="277"/>
    </row>
    <row r="52" spans="3:15" s="112" customFormat="1" ht="15.75" customHeight="1" x14ac:dyDescent="0.4">
      <c r="C52" s="379" t="s">
        <v>31</v>
      </c>
      <c r="D52" s="379"/>
      <c r="E52" s="379"/>
      <c r="F52" s="379"/>
      <c r="G52" s="379"/>
      <c r="H52" s="379"/>
      <c r="I52" s="379"/>
      <c r="J52" s="379"/>
      <c r="K52" s="379"/>
      <c r="L52" s="379"/>
      <c r="M52" s="379"/>
      <c r="N52" s="379"/>
      <c r="O52" s="273"/>
    </row>
    <row r="53" spans="3:15" s="112" customFormat="1" ht="15" x14ac:dyDescent="0.4">
      <c r="C53" s="394" t="s">
        <v>33</v>
      </c>
      <c r="D53" s="394"/>
      <c r="E53" s="394"/>
      <c r="F53" s="394"/>
      <c r="G53" s="394"/>
      <c r="H53" s="394"/>
      <c r="I53" s="394"/>
      <c r="J53" s="394"/>
      <c r="K53" s="394"/>
      <c r="L53" s="394"/>
      <c r="M53" s="394"/>
      <c r="N53" s="394"/>
      <c r="O53" s="277"/>
    </row>
    <row r="56" spans="3:15" x14ac:dyDescent="0.35">
      <c r="J56" s="139"/>
    </row>
    <row r="57" spans="3:15" x14ac:dyDescent="0.35">
      <c r="J57" s="139"/>
      <c r="K57" s="138"/>
    </row>
    <row r="59" spans="3:15" x14ac:dyDescent="0.35">
      <c r="K59" s="138"/>
    </row>
  </sheetData>
  <protectedRanges>
    <protectedRange algorithmName="SHA-512" hashValue="19r0bVvPR7yZA0UiYij7Tv1CBk3noIABvFePbLhCJ4nk3L6A+Fy+RdPPS3STf+a52x4pG2PQK4FAkXK9epnlIA==" saltValue="gQC4yrLvnbJqxYZ0KSEoZA==" spinCount="100000" sqref="C32:D35 H15:H31 F32:H34 F35:G35 B15:D31" name="Government revenues_1"/>
    <protectedRange algorithmName="SHA-512" hashValue="19r0bVvPR7yZA0UiYij7Tv1CBk3noIABvFePbLhCJ4nk3L6A+Fy+RdPPS3STf+a52x4pG2PQK4FAkXK9epnlIA==" saltValue="gQC4yrLvnbJqxYZ0KSEoZA==" spinCount="100000" sqref="I15:I30 I33:I35" name="Government revenues_2"/>
  </protectedRanges>
  <mergeCells count="28">
    <mergeCell ref="C53:N53"/>
    <mergeCell ref="B13:N13"/>
    <mergeCell ref="C47:N47"/>
    <mergeCell ref="C48:N48"/>
    <mergeCell ref="C49:N49"/>
    <mergeCell ref="C50:N50"/>
    <mergeCell ref="C51:N51"/>
    <mergeCell ref="C52:N52"/>
    <mergeCell ref="C46:N46"/>
    <mergeCell ref="C40:N40"/>
    <mergeCell ref="C41:N41"/>
    <mergeCell ref="C42:N42"/>
    <mergeCell ref="C43:N43"/>
    <mergeCell ref="C2:N2"/>
    <mergeCell ref="C3:N3"/>
    <mergeCell ref="C4:N4"/>
    <mergeCell ref="C5:N5"/>
    <mergeCell ref="C6:N6"/>
    <mergeCell ref="C7:N7"/>
    <mergeCell ref="C8:N8"/>
    <mergeCell ref="C9:N9"/>
    <mergeCell ref="C44:N44"/>
    <mergeCell ref="C45:N45"/>
    <mergeCell ref="C10:N10"/>
    <mergeCell ref="C11:N11"/>
    <mergeCell ref="C37:N37"/>
    <mergeCell ref="C38:N38"/>
    <mergeCell ref="C39:N39"/>
  </mergeCells>
  <hyperlinks>
    <hyperlink ref="B13" r:id="rId1" location="r4-1" display="EITI Requirement 4.1" xr:uid="{00000000-0004-0000-0E00-000000000000}"/>
  </hyperlinks>
  <pageMargins left="0.7" right="0.7" top="0.75" bottom="0.75" header="0.3" footer="0.3"/>
  <pageSetup paperSize="9" orientation="portrait"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U29"/>
  <sheetViews>
    <sheetView zoomScale="62" zoomScaleNormal="62" workbookViewId="0">
      <selection activeCell="D3" sqref="D3"/>
    </sheetView>
  </sheetViews>
  <sheetFormatPr defaultColWidth="10.58203125" defaultRowHeight="15.5" x14ac:dyDescent="0.35"/>
  <cols>
    <col min="1" max="1" width="18.33203125" customWidth="1"/>
    <col min="2" max="2" width="50.5" style="243" customWidth="1"/>
    <col min="3" max="3" width="2.58203125" customWidth="1"/>
    <col min="4" max="4" width="28.83203125" customWidth="1"/>
    <col min="5" max="5" width="2.58203125" customWidth="1"/>
    <col min="6" max="6" width="24" customWidth="1"/>
    <col min="7" max="7" width="2.58203125" customWidth="1"/>
    <col min="8" max="8" width="24" customWidth="1"/>
    <col min="9" max="9" width="2.58203125" customWidth="1"/>
    <col min="10" max="10" width="39.58203125" customWidth="1"/>
    <col min="11" max="11" width="2.58203125" customWidth="1"/>
    <col min="12" max="12" width="37.58203125" customWidth="1"/>
    <col min="13" max="13" width="2.58203125"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407</v>
      </c>
    </row>
    <row r="3" spans="1:21" s="42" customFormat="1" ht="135" x14ac:dyDescent="0.35">
      <c r="A3" s="278" t="s">
        <v>408</v>
      </c>
      <c r="B3" s="61" t="s">
        <v>409</v>
      </c>
      <c r="D3" s="11" t="s">
        <v>836</v>
      </c>
      <c r="F3" s="62"/>
      <c r="H3" s="62"/>
      <c r="J3" s="54"/>
      <c r="L3" s="54"/>
      <c r="N3" s="41"/>
      <c r="P3" s="41"/>
      <c r="R3" s="41"/>
      <c r="T3" s="41"/>
    </row>
    <row r="4" spans="1:21" s="40" customFormat="1" ht="19" x14ac:dyDescent="0.35">
      <c r="A4" s="60"/>
      <c r="B4" s="244"/>
      <c r="D4" s="52"/>
      <c r="F4" s="52"/>
      <c r="H4" s="52"/>
      <c r="J4" s="53"/>
      <c r="N4" s="53"/>
    </row>
    <row r="5" spans="1:21" s="58" customFormat="1" ht="133" x14ac:dyDescent="0.35">
      <c r="A5" s="56"/>
      <c r="B5" s="93" t="s">
        <v>101</v>
      </c>
      <c r="D5" s="93" t="s">
        <v>102</v>
      </c>
      <c r="E5" s="50"/>
      <c r="F5" s="93" t="s">
        <v>103</v>
      </c>
      <c r="G5" s="50"/>
      <c r="H5" s="93" t="s">
        <v>104</v>
      </c>
      <c r="J5" s="51" t="s">
        <v>105</v>
      </c>
      <c r="K5" s="50"/>
      <c r="L5" s="51" t="s">
        <v>106</v>
      </c>
      <c r="M5" s="50"/>
      <c r="N5" s="51" t="s">
        <v>107</v>
      </c>
      <c r="O5" s="50"/>
      <c r="P5" s="51" t="s">
        <v>108</v>
      </c>
      <c r="Q5" s="50"/>
      <c r="R5" s="51" t="s">
        <v>109</v>
      </c>
      <c r="S5" s="50"/>
      <c r="T5" s="51" t="s">
        <v>110</v>
      </c>
      <c r="U5" s="50"/>
    </row>
    <row r="6" spans="1:21" s="40" customFormat="1" ht="19" x14ac:dyDescent="0.35">
      <c r="A6" s="60"/>
      <c r="B6" s="244"/>
      <c r="D6" s="52"/>
      <c r="F6" s="52"/>
      <c r="H6" s="52"/>
      <c r="J6" s="53"/>
      <c r="N6" s="53"/>
      <c r="P6" s="53"/>
      <c r="R6" s="53"/>
      <c r="T6" s="53"/>
    </row>
    <row r="7" spans="1:21" s="42" customFormat="1" ht="30" x14ac:dyDescent="0.35">
      <c r="A7" s="278" t="s">
        <v>126</v>
      </c>
      <c r="B7" s="61" t="s">
        <v>410</v>
      </c>
      <c r="D7" s="11" t="s">
        <v>57</v>
      </c>
      <c r="F7" s="62"/>
      <c r="H7" s="62"/>
      <c r="J7" s="54"/>
      <c r="K7" s="40"/>
      <c r="L7" s="54"/>
      <c r="M7" s="40"/>
      <c r="N7" s="41"/>
      <c r="O7" s="40"/>
      <c r="P7" s="41"/>
      <c r="Q7" s="40"/>
      <c r="R7" s="41"/>
      <c r="T7" s="41"/>
    </row>
    <row r="8" spans="1:21" s="40" customFormat="1" ht="19" x14ac:dyDescent="0.35">
      <c r="A8" s="60"/>
      <c r="B8" s="244"/>
      <c r="D8" s="52"/>
      <c r="F8" s="52"/>
      <c r="H8" s="52"/>
      <c r="J8" s="53"/>
      <c r="N8" s="53"/>
      <c r="P8" s="53"/>
      <c r="R8" s="53"/>
      <c r="T8" s="53"/>
    </row>
    <row r="9" spans="1:21" s="40" customFormat="1" ht="45" x14ac:dyDescent="0.35">
      <c r="A9" s="60"/>
      <c r="B9" s="69" t="s">
        <v>411</v>
      </c>
      <c r="D9" s="11" t="s">
        <v>57</v>
      </c>
      <c r="F9" s="11" t="str">
        <f>IF(D9=[2]Lists!$K$4,"&lt; Input URL to data source &gt;",IF(D9=[2]Lists!$K$5,"&lt; Reference section in EITI Report or URL &gt;",IF(D9=[2]Lists!$K$6,"&lt; Reference evidence of non-applicability &gt;","")))</f>
        <v/>
      </c>
      <c r="H9" s="11" t="str">
        <f>IF(F9=[2]Lists!$K$4,"&lt; Input URL to data source &gt;",IF(F9=[2]Lists!$K$5,"&lt; Reference section in EITI Report or URL &gt;",IF(F9=[2]Lists!$K$6,"&lt; Reference evidence of non-applicability &gt;","")))</f>
        <v/>
      </c>
      <c r="J9" s="449" t="s">
        <v>873</v>
      </c>
      <c r="L9" s="54"/>
      <c r="N9" s="41"/>
      <c r="P9" s="41"/>
      <c r="R9" s="41"/>
      <c r="T9" s="41"/>
    </row>
    <row r="10" spans="1:21" s="10" customFormat="1" ht="45" x14ac:dyDescent="0.35">
      <c r="A10" s="16"/>
      <c r="B10" s="69" t="s">
        <v>412</v>
      </c>
      <c r="D10" s="11" t="s">
        <v>114</v>
      </c>
      <c r="F10" s="11" t="str">
        <f>IF(D10=[2]Lists!$K$4,"&lt; Input URL to data source &gt;",IF(D10=[2]Lists!$K$5,"&lt; Reference section in EITI Report or URL &gt;",IF(D10=[2]Lists!$K$6,"&lt; Reference evidence of non-applicability &gt;","")))</f>
        <v/>
      </c>
      <c r="G10" s="40"/>
      <c r="H10" s="11" t="str">
        <f>IF(F10=[2]Lists!$K$4,"&lt; Input URL to data source &gt;",IF(F10=[2]Lists!$K$5,"&lt; Reference section in EITI Report or URL &gt;",IF(F10=[2]Lists!$K$6,"&lt; Reference evidence of non-applicability &gt;","")))</f>
        <v/>
      </c>
      <c r="I10" s="40"/>
      <c r="J10" s="450"/>
      <c r="K10" s="40"/>
      <c r="L10" s="54"/>
      <c r="M10" s="40"/>
      <c r="N10" s="41"/>
      <c r="O10" s="40"/>
      <c r="P10" s="41"/>
      <c r="Q10" s="40"/>
      <c r="R10" s="41"/>
      <c r="S10" s="40"/>
      <c r="T10" s="41"/>
      <c r="U10" s="40"/>
    </row>
    <row r="11" spans="1:21" s="10" customFormat="1" ht="15" x14ac:dyDescent="0.35">
      <c r="A11" s="16"/>
      <c r="B11" s="69" t="s">
        <v>413</v>
      </c>
      <c r="D11" s="29"/>
      <c r="F11" s="29"/>
      <c r="G11" s="42"/>
      <c r="H11" s="29"/>
      <c r="I11" s="42"/>
      <c r="J11" s="450"/>
      <c r="K11" s="42"/>
      <c r="L11" s="54"/>
      <c r="M11" s="42"/>
      <c r="N11" s="41"/>
      <c r="O11" s="42"/>
      <c r="P11" s="41"/>
      <c r="Q11" s="42"/>
      <c r="R11" s="41"/>
      <c r="S11" s="42"/>
      <c r="T11" s="41"/>
      <c r="U11" s="42"/>
    </row>
    <row r="12" spans="1:21" s="10" customFormat="1" ht="19" x14ac:dyDescent="0.35">
      <c r="A12" s="16"/>
      <c r="B12" s="253" t="s">
        <v>214</v>
      </c>
      <c r="D12" s="11" t="s">
        <v>81</v>
      </c>
      <c r="F12" s="11" t="s">
        <v>215</v>
      </c>
      <c r="G12" s="40"/>
      <c r="H12" s="11" t="s">
        <v>215</v>
      </c>
      <c r="I12" s="40"/>
      <c r="J12" s="450"/>
      <c r="K12" s="40"/>
      <c r="L12" s="54"/>
      <c r="M12" s="40"/>
      <c r="N12" s="41"/>
      <c r="O12" s="40"/>
      <c r="P12" s="41"/>
      <c r="Q12" s="40"/>
      <c r="R12" s="41"/>
      <c r="S12" s="40"/>
      <c r="T12" s="41"/>
      <c r="U12" s="40"/>
    </row>
    <row r="13" spans="1:21" s="10" customFormat="1" ht="18" x14ac:dyDescent="0.35">
      <c r="A13" s="16"/>
      <c r="B13" s="253" t="s">
        <v>217</v>
      </c>
      <c r="D13" s="11" t="s">
        <v>81</v>
      </c>
      <c r="F13" s="11" t="s">
        <v>230</v>
      </c>
      <c r="G13" s="42"/>
      <c r="H13" s="11" t="s">
        <v>230</v>
      </c>
      <c r="I13" s="42"/>
      <c r="J13" s="450"/>
      <c r="K13" s="42"/>
      <c r="L13" s="54"/>
      <c r="M13" s="42"/>
      <c r="N13" s="41"/>
      <c r="O13" s="42"/>
      <c r="P13" s="41"/>
      <c r="Q13" s="42"/>
      <c r="R13" s="41"/>
      <c r="S13" s="42"/>
      <c r="T13" s="41"/>
      <c r="U13" s="42"/>
    </row>
    <row r="14" spans="1:21" s="10" customFormat="1" ht="19" x14ac:dyDescent="0.35">
      <c r="A14" s="16"/>
      <c r="B14" s="253" t="s">
        <v>223</v>
      </c>
      <c r="D14" s="11" t="s">
        <v>81</v>
      </c>
      <c r="F14" s="11" t="s">
        <v>222</v>
      </c>
      <c r="G14" s="40"/>
      <c r="H14" s="11" t="s">
        <v>222</v>
      </c>
      <c r="I14" s="40"/>
      <c r="J14" s="450"/>
      <c r="K14" s="40"/>
      <c r="L14" s="54"/>
      <c r="M14" s="40"/>
      <c r="N14" s="41"/>
      <c r="O14" s="40"/>
      <c r="P14" s="41"/>
      <c r="Q14" s="40"/>
      <c r="R14" s="41"/>
      <c r="S14" s="40"/>
      <c r="T14" s="41"/>
      <c r="U14" s="40"/>
    </row>
    <row r="15" spans="1:21" s="10" customFormat="1" x14ac:dyDescent="0.35">
      <c r="A15" s="16"/>
      <c r="B15" s="69" t="s">
        <v>414</v>
      </c>
      <c r="D15" s="29"/>
      <c r="F15" s="29"/>
      <c r="G15" s="44"/>
      <c r="H15" s="29"/>
      <c r="I15" s="44"/>
      <c r="J15" s="450"/>
      <c r="K15" s="44"/>
      <c r="L15" s="54"/>
      <c r="M15" s="44"/>
      <c r="N15" s="41"/>
      <c r="O15" s="44"/>
      <c r="P15" s="41"/>
      <c r="Q15" s="44"/>
      <c r="R15" s="41"/>
      <c r="S15" s="44"/>
      <c r="T15" s="41"/>
      <c r="U15" s="44"/>
    </row>
    <row r="16" spans="1:21" s="10" customFormat="1" ht="17.5" x14ac:dyDescent="0.35">
      <c r="A16" s="16"/>
      <c r="B16" s="253" t="s">
        <v>214</v>
      </c>
      <c r="D16" s="11" t="s">
        <v>81</v>
      </c>
      <c r="F16" s="11" t="s">
        <v>215</v>
      </c>
      <c r="G16" s="44"/>
      <c r="H16" s="11" t="s">
        <v>215</v>
      </c>
      <c r="I16" s="44"/>
      <c r="J16" s="450"/>
      <c r="K16" s="44"/>
      <c r="L16" s="54"/>
      <c r="M16" s="44"/>
      <c r="N16" s="41"/>
      <c r="O16" s="44"/>
      <c r="P16" s="41"/>
      <c r="Q16" s="44"/>
      <c r="R16" s="41"/>
      <c r="S16" s="44"/>
      <c r="T16" s="41"/>
      <c r="U16" s="44"/>
    </row>
    <row r="17" spans="1:21" s="10" customFormat="1" x14ac:dyDescent="0.35">
      <c r="A17" s="16"/>
      <c r="B17" s="86" t="str">
        <f>LEFT(B16,SEARCH(",",B16))&amp;" стоимость"</f>
        <v>Сырая нефть (2709), стоимость</v>
      </c>
      <c r="D17" s="11" t="s">
        <v>81</v>
      </c>
      <c r="F17" s="11" t="s">
        <v>216</v>
      </c>
      <c r="G17" s="44"/>
      <c r="H17" s="11" t="s">
        <v>216</v>
      </c>
      <c r="I17" s="44"/>
      <c r="J17" s="450"/>
      <c r="K17" s="44"/>
      <c r="L17" s="54"/>
      <c r="M17" s="44"/>
      <c r="N17" s="41"/>
      <c r="O17" s="44"/>
      <c r="P17" s="41"/>
      <c r="Q17" s="44"/>
      <c r="R17" s="41"/>
      <c r="S17" s="44"/>
      <c r="T17" s="41"/>
      <c r="U17" s="44"/>
    </row>
    <row r="18" spans="1:21" s="10" customFormat="1" ht="18" x14ac:dyDescent="0.35">
      <c r="A18" s="16"/>
      <c r="B18" s="253" t="s">
        <v>217</v>
      </c>
      <c r="D18" s="11" t="s">
        <v>81</v>
      </c>
      <c r="F18" s="11" t="s">
        <v>230</v>
      </c>
      <c r="G18" s="44"/>
      <c r="H18" s="11" t="s">
        <v>230</v>
      </c>
      <c r="I18" s="44"/>
      <c r="J18" s="450"/>
      <c r="K18" s="44"/>
      <c r="L18" s="54"/>
      <c r="M18" s="44"/>
      <c r="N18" s="41"/>
      <c r="O18" s="44"/>
      <c r="P18" s="41"/>
      <c r="Q18" s="44"/>
      <c r="R18" s="41"/>
      <c r="S18" s="44"/>
      <c r="T18" s="41"/>
      <c r="U18" s="44"/>
    </row>
    <row r="19" spans="1:21" s="10" customFormat="1" x14ac:dyDescent="0.35">
      <c r="A19" s="16"/>
      <c r="B19" s="86" t="str">
        <f>LEFT(B18,SEARCH(",",B18))&amp;" стоимость"</f>
        <v>Природный газ (2711), стоимость</v>
      </c>
      <c r="D19" s="11" t="s">
        <v>81</v>
      </c>
      <c r="F19" s="11" t="s">
        <v>216</v>
      </c>
      <c r="G19" s="44"/>
      <c r="H19" s="11" t="s">
        <v>216</v>
      </c>
      <c r="I19" s="44"/>
      <c r="J19" s="450"/>
      <c r="K19" s="44"/>
      <c r="L19" s="54"/>
      <c r="M19" s="44"/>
      <c r="N19" s="41"/>
      <c r="O19" s="44"/>
      <c r="P19" s="41"/>
      <c r="Q19" s="44"/>
      <c r="R19" s="41"/>
      <c r="S19" s="44"/>
      <c r="T19" s="41"/>
      <c r="U19" s="44"/>
    </row>
    <row r="20" spans="1:21" s="10" customFormat="1" x14ac:dyDescent="0.35">
      <c r="A20" s="16"/>
      <c r="B20" s="253" t="s">
        <v>223</v>
      </c>
      <c r="D20" s="11" t="s">
        <v>81</v>
      </c>
      <c r="F20" s="11" t="s">
        <v>222</v>
      </c>
      <c r="G20" s="44"/>
      <c r="H20" s="11" t="s">
        <v>222</v>
      </c>
      <c r="I20" s="44"/>
      <c r="J20" s="450"/>
      <c r="K20" s="44"/>
      <c r="L20" s="54"/>
      <c r="M20" s="44"/>
      <c r="N20" s="41"/>
      <c r="O20" s="44"/>
      <c r="P20" s="41"/>
      <c r="Q20" s="44"/>
      <c r="R20" s="41"/>
      <c r="S20" s="44"/>
      <c r="T20" s="41"/>
      <c r="U20" s="44"/>
    </row>
    <row r="21" spans="1:21" s="10" customFormat="1" x14ac:dyDescent="0.35">
      <c r="A21" s="16"/>
      <c r="B21" s="86" t="str">
        <f>LEFT(B20,SEARCH(",",B20))&amp;" стоимость"</f>
        <v>Добавить здесь другие виды сырья, стоимость</v>
      </c>
      <c r="D21" s="11" t="s">
        <v>81</v>
      </c>
      <c r="F21" s="11" t="s">
        <v>216</v>
      </c>
      <c r="G21" s="44"/>
      <c r="H21" s="11" t="s">
        <v>216</v>
      </c>
      <c r="I21" s="44"/>
      <c r="J21" s="450"/>
      <c r="K21" s="44"/>
      <c r="L21" s="54"/>
      <c r="M21" s="44"/>
      <c r="N21" s="41"/>
      <c r="O21" s="44"/>
      <c r="P21" s="41"/>
      <c r="Q21" s="44"/>
      <c r="R21" s="41"/>
      <c r="S21" s="44"/>
      <c r="T21" s="41"/>
      <c r="U21" s="44"/>
    </row>
    <row r="22" spans="1:21" s="10" customFormat="1" ht="45" x14ac:dyDescent="0.35">
      <c r="A22" s="16"/>
      <c r="B22" s="69" t="s">
        <v>415</v>
      </c>
      <c r="D22" s="11" t="s">
        <v>57</v>
      </c>
      <c r="E22" s="40"/>
      <c r="F22" s="11" t="str">
        <f>IF(D22=[2]Lists!$K$4,"&lt; Input URL to data source &gt;",IF(D22=[2]Lists!$K$5,"&lt; Reference section in EITI Report or URL &gt;",IF(D22=[2]Lists!$K$6,"&lt; Reference evidence of non-applicability &gt;","")))</f>
        <v/>
      </c>
      <c r="G22" s="44"/>
      <c r="H22" s="11" t="str">
        <f>IF(F22=[2]Lists!$K$4,"&lt; Input URL to data source &gt;",IF(F22=[2]Lists!$K$5,"&lt; Reference section in EITI Report or URL &gt;",IF(F22=[2]Lists!$K$6,"&lt; Reference evidence of non-applicability &gt;","")))</f>
        <v/>
      </c>
      <c r="I22" s="44"/>
      <c r="J22" s="450"/>
      <c r="K22" s="44"/>
      <c r="L22" s="54"/>
      <c r="M22" s="44"/>
      <c r="N22" s="41"/>
      <c r="O22" s="44"/>
      <c r="P22" s="41"/>
      <c r="Q22" s="44"/>
      <c r="R22" s="41"/>
      <c r="S22" s="44"/>
      <c r="T22" s="41"/>
      <c r="U22" s="44"/>
    </row>
    <row r="23" spans="1:21" s="10" customFormat="1" ht="45" x14ac:dyDescent="0.35">
      <c r="A23" s="16"/>
      <c r="B23" s="69" t="s">
        <v>416</v>
      </c>
      <c r="D23" s="11" t="s">
        <v>57</v>
      </c>
      <c r="E23" s="40"/>
      <c r="F23" s="11" t="str">
        <f>IF(D23=[2]Lists!$K$4,"&lt; Input URL to data source &gt;",IF(D23=[2]Lists!$K$5,"&lt; Reference section in EITI Report or URL &gt;",IF(D23=[2]Lists!$K$6,"&lt; Reference evidence of non-applicability &gt;","")))</f>
        <v/>
      </c>
      <c r="G23" s="44"/>
      <c r="H23" s="11" t="str">
        <f>IF(F23=[2]Lists!$K$4,"&lt; Input URL to data source &gt;",IF(F23=[2]Lists!$K$5,"&lt; Reference section in EITI Report or URL &gt;",IF(F23=[2]Lists!$K$6,"&lt; Reference evidence of non-applicability &gt;","")))</f>
        <v/>
      </c>
      <c r="I23" s="44"/>
      <c r="J23" s="450"/>
      <c r="K23" s="44"/>
      <c r="L23" s="54"/>
      <c r="M23" s="44"/>
      <c r="N23" s="41"/>
      <c r="O23" s="44"/>
      <c r="P23" s="41"/>
      <c r="Q23" s="44"/>
      <c r="R23" s="41"/>
      <c r="S23" s="44"/>
      <c r="T23" s="41"/>
      <c r="U23" s="44"/>
    </row>
    <row r="24" spans="1:21" s="10" customFormat="1" ht="60" x14ac:dyDescent="0.35">
      <c r="A24" s="16"/>
      <c r="B24" s="69" t="s">
        <v>417</v>
      </c>
      <c r="D24" s="11" t="s">
        <v>57</v>
      </c>
      <c r="E24" s="40"/>
      <c r="F24" s="11"/>
      <c r="G24" s="44"/>
      <c r="H24" s="11"/>
      <c r="I24" s="44"/>
      <c r="J24" s="450"/>
      <c r="K24" s="44"/>
      <c r="L24" s="54"/>
      <c r="M24" s="44"/>
      <c r="N24" s="41"/>
      <c r="O24" s="44"/>
      <c r="P24" s="41"/>
      <c r="Q24" s="44"/>
      <c r="R24" s="41"/>
      <c r="S24" s="44"/>
      <c r="T24" s="41"/>
      <c r="U24" s="44"/>
    </row>
    <row r="25" spans="1:21" s="10" customFormat="1" ht="120" x14ac:dyDescent="0.35">
      <c r="A25" s="16"/>
      <c r="B25" s="69" t="s">
        <v>418</v>
      </c>
      <c r="D25" s="11" t="s">
        <v>57</v>
      </c>
      <c r="E25" s="40"/>
      <c r="F25" s="11"/>
      <c r="G25" s="44"/>
      <c r="H25" s="11"/>
      <c r="I25" s="44"/>
      <c r="J25" s="450"/>
      <c r="K25" s="44"/>
      <c r="L25" s="54"/>
      <c r="M25" s="44"/>
      <c r="N25" s="41"/>
      <c r="O25" s="44"/>
      <c r="P25" s="41"/>
      <c r="Q25" s="44"/>
      <c r="R25" s="41"/>
      <c r="S25" s="44"/>
      <c r="T25" s="41"/>
      <c r="U25" s="44"/>
    </row>
    <row r="26" spans="1:21" s="10" customFormat="1" ht="105" x14ac:dyDescent="0.35">
      <c r="A26" s="16"/>
      <c r="B26" s="69" t="s">
        <v>419</v>
      </c>
      <c r="D26" s="11" t="s">
        <v>57</v>
      </c>
      <c r="E26" s="40"/>
      <c r="F26" s="11"/>
      <c r="G26" s="44"/>
      <c r="H26" s="11"/>
      <c r="I26" s="44"/>
      <c r="J26" s="450"/>
      <c r="K26" s="44"/>
      <c r="L26" s="54"/>
      <c r="M26" s="44"/>
      <c r="N26" s="41"/>
      <c r="O26" s="44"/>
      <c r="P26" s="41"/>
      <c r="Q26" s="44"/>
      <c r="R26" s="41"/>
      <c r="S26" s="44"/>
      <c r="T26" s="41"/>
      <c r="U26" s="44"/>
    </row>
    <row r="27" spans="1:21" s="10" customFormat="1" ht="75" x14ac:dyDescent="0.35">
      <c r="A27" s="16"/>
      <c r="B27" s="69" t="s">
        <v>420</v>
      </c>
      <c r="D27" s="11" t="s">
        <v>57</v>
      </c>
      <c r="E27" s="40"/>
      <c r="F27" s="11"/>
      <c r="G27" s="44"/>
      <c r="H27" s="11"/>
      <c r="I27" s="44"/>
      <c r="J27" s="450"/>
      <c r="K27" s="44"/>
      <c r="L27" s="54"/>
      <c r="M27" s="44"/>
      <c r="N27" s="41"/>
      <c r="O27" s="44"/>
      <c r="P27" s="41"/>
      <c r="Q27" s="44"/>
      <c r="R27" s="41"/>
      <c r="S27" s="44"/>
      <c r="T27" s="41"/>
      <c r="U27" s="44"/>
    </row>
    <row r="28" spans="1:21" s="10" customFormat="1" ht="45" x14ac:dyDescent="0.35">
      <c r="A28" s="16"/>
      <c r="B28" s="69" t="s">
        <v>421</v>
      </c>
      <c r="D28" s="11" t="s">
        <v>81</v>
      </c>
      <c r="F28" s="11" t="s">
        <v>216</v>
      </c>
      <c r="G28" s="44"/>
      <c r="H28" s="11" t="s">
        <v>216</v>
      </c>
      <c r="I28" s="44"/>
      <c r="J28" s="451"/>
      <c r="K28" s="44"/>
      <c r="L28" s="54"/>
      <c r="M28" s="44"/>
      <c r="N28" s="41"/>
      <c r="O28" s="44"/>
      <c r="P28" s="41"/>
      <c r="Q28" s="44"/>
      <c r="R28" s="41"/>
      <c r="S28" s="44"/>
      <c r="T28" s="41"/>
      <c r="U28" s="44"/>
    </row>
    <row r="29" spans="1:21" s="12" customFormat="1" x14ac:dyDescent="0.35">
      <c r="A29" s="65"/>
      <c r="B29" s="87"/>
    </row>
  </sheetData>
  <mergeCells count="1">
    <mergeCell ref="J9:J28"/>
  </mergeCells>
  <pageMargins left="0.7" right="0.7" top="0.75" bottom="0.75" header="0.3" footer="0.3"/>
  <pageSetup paperSize="8" orientation="landscape" horizontalDpi="1200" verticalDpi="1200" r:id="rId1"/>
  <headerFooter>
    <oddHeader>&amp;C&amp;G</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U17"/>
  <sheetViews>
    <sheetView zoomScale="60" zoomScaleNormal="60" workbookViewId="0">
      <selection activeCell="D3" sqref="D3"/>
    </sheetView>
  </sheetViews>
  <sheetFormatPr defaultColWidth="10.58203125" defaultRowHeight="15.5" x14ac:dyDescent="0.35"/>
  <cols>
    <col min="1" max="1" width="19" customWidth="1"/>
    <col min="2" max="2" width="45.5" customWidth="1"/>
    <col min="3" max="3" width="3.33203125" customWidth="1"/>
    <col min="4" max="4" width="26.08203125" customWidth="1"/>
    <col min="5" max="5" width="3.33203125" customWidth="1"/>
    <col min="6" max="6" width="26.08203125" customWidth="1"/>
    <col min="7" max="7" width="3.33203125" customWidth="1"/>
    <col min="8" max="8" width="26.08203125" customWidth="1"/>
    <col min="9" max="9" width="3.33203125" customWidth="1"/>
    <col min="10" max="10" width="39.58203125" customWidth="1"/>
    <col min="11" max="11" width="3" customWidth="1"/>
    <col min="12" max="12" width="42.83203125"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422</v>
      </c>
    </row>
    <row r="3" spans="1:21" s="42" customFormat="1" ht="165" x14ac:dyDescent="0.35">
      <c r="A3" s="278" t="s">
        <v>423</v>
      </c>
      <c r="B3" s="61" t="s">
        <v>424</v>
      </c>
      <c r="D3" s="11" t="s">
        <v>876</v>
      </c>
      <c r="F3" s="62"/>
      <c r="H3" s="62"/>
      <c r="J3" s="54"/>
      <c r="L3" s="54"/>
      <c r="N3" s="41"/>
      <c r="P3" s="41"/>
      <c r="R3" s="41"/>
      <c r="T3" s="41"/>
    </row>
    <row r="4" spans="1:21" s="40" customFormat="1" ht="19" x14ac:dyDescent="0.35">
      <c r="A4" s="60"/>
      <c r="B4" s="52"/>
      <c r="D4" s="52"/>
      <c r="F4" s="52"/>
      <c r="H4" s="52"/>
      <c r="J4" s="53"/>
      <c r="N4" s="53"/>
    </row>
    <row r="5" spans="1:21" s="58" customFormat="1" ht="114" x14ac:dyDescent="0.35">
      <c r="A5" s="56"/>
      <c r="B5" s="57" t="s">
        <v>101</v>
      </c>
      <c r="D5" s="93" t="s">
        <v>102</v>
      </c>
      <c r="E5" s="50"/>
      <c r="F5" s="93" t="s">
        <v>103</v>
      </c>
      <c r="G5" s="50"/>
      <c r="H5" s="93" t="s">
        <v>104</v>
      </c>
      <c r="J5" s="51" t="s">
        <v>105</v>
      </c>
      <c r="K5" s="50"/>
      <c r="L5" s="51" t="s">
        <v>106</v>
      </c>
      <c r="M5" s="50"/>
      <c r="N5" s="51" t="s">
        <v>425</v>
      </c>
      <c r="O5" s="50"/>
      <c r="P5" s="51" t="s">
        <v>108</v>
      </c>
      <c r="Q5" s="50"/>
      <c r="R5" s="51" t="s">
        <v>109</v>
      </c>
      <c r="S5" s="50"/>
      <c r="T5" s="51" t="s">
        <v>110</v>
      </c>
      <c r="U5" s="50"/>
    </row>
    <row r="6" spans="1:21" s="40" customFormat="1" ht="19" x14ac:dyDescent="0.35">
      <c r="A6" s="60"/>
      <c r="B6" s="52"/>
      <c r="D6" s="52"/>
      <c r="F6" s="52"/>
      <c r="H6" s="52"/>
      <c r="J6" s="53"/>
      <c r="N6" s="53"/>
      <c r="P6" s="53"/>
      <c r="R6" s="53"/>
      <c r="T6" s="53"/>
    </row>
    <row r="7" spans="1:21" s="42" customFormat="1" ht="30" x14ac:dyDescent="0.35">
      <c r="A7" s="278" t="s">
        <v>126</v>
      </c>
      <c r="B7" s="61" t="s">
        <v>426</v>
      </c>
      <c r="D7" s="11" t="s">
        <v>57</v>
      </c>
      <c r="F7" s="62"/>
      <c r="H7" s="62"/>
      <c r="J7" s="54"/>
      <c r="L7" s="54"/>
      <c r="N7" s="41"/>
      <c r="P7" s="41"/>
      <c r="R7" s="41"/>
      <c r="T7" s="41"/>
    </row>
    <row r="8" spans="1:21" s="40" customFormat="1" ht="19" x14ac:dyDescent="0.35">
      <c r="A8" s="60"/>
      <c r="B8" s="52"/>
      <c r="D8" s="52"/>
      <c r="F8" s="52"/>
      <c r="H8" s="52"/>
      <c r="J8" s="53"/>
      <c r="N8" s="53"/>
      <c r="P8" s="53"/>
      <c r="R8" s="53"/>
      <c r="T8" s="53"/>
    </row>
    <row r="9" spans="1:21" s="10" customFormat="1" ht="45" customHeight="1" x14ac:dyDescent="0.35">
      <c r="A9" s="16"/>
      <c r="B9" s="59" t="s">
        <v>427</v>
      </c>
      <c r="D9" s="11" t="s">
        <v>114</v>
      </c>
      <c r="F9" s="11" t="str">
        <f>IF(D9=[2]Lists!$K$4,"&lt; Input URL to data source &gt;",IF(D9=[2]Lists!$K$5,"&lt; Reference section in EITI Report or URL &gt;",IF(D9=[2]Lists!$K$6,"&lt; Reference evidence of non-applicability &gt;","")))</f>
        <v/>
      </c>
      <c r="G9" s="40"/>
      <c r="H9" s="11" t="str">
        <f>IF(F9=[2]Lists!$K$4,"&lt; Input URL to data source &gt;",IF(F9=[2]Lists!$K$5,"&lt; Reference section in EITI Report or URL &gt;",IF(F9=[2]Lists!$K$6,"&lt; Reference evidence of non-applicability &gt;","")))</f>
        <v/>
      </c>
      <c r="I9" s="40"/>
      <c r="J9" s="449" t="s">
        <v>873</v>
      </c>
      <c r="K9" s="40"/>
      <c r="L9" s="54"/>
      <c r="M9" s="40"/>
      <c r="N9" s="41"/>
      <c r="O9" s="40"/>
      <c r="P9" s="41"/>
      <c r="Q9" s="40"/>
      <c r="R9" s="41"/>
      <c r="S9" s="40"/>
      <c r="T9" s="41"/>
      <c r="U9" s="40"/>
    </row>
    <row r="10" spans="1:21" s="10" customFormat="1" ht="45" x14ac:dyDescent="0.35">
      <c r="A10" s="16"/>
      <c r="B10" s="64" t="s">
        <v>428</v>
      </c>
      <c r="D10" s="11" t="s">
        <v>114</v>
      </c>
      <c r="F10" s="11"/>
      <c r="G10" s="40"/>
      <c r="H10" s="11"/>
      <c r="I10" s="40"/>
      <c r="J10" s="452"/>
      <c r="K10" s="40"/>
      <c r="L10" s="54"/>
      <c r="M10" s="40"/>
      <c r="N10" s="41"/>
      <c r="O10" s="40"/>
      <c r="P10" s="41"/>
      <c r="Q10" s="40"/>
      <c r="R10" s="41"/>
      <c r="S10" s="40"/>
      <c r="T10" s="41"/>
      <c r="U10" s="40"/>
    </row>
    <row r="11" spans="1:21" s="10" customFormat="1" ht="60" x14ac:dyDescent="0.35">
      <c r="A11" s="16"/>
      <c r="B11" s="64" t="s">
        <v>429</v>
      </c>
      <c r="D11" s="11" t="s">
        <v>114</v>
      </c>
      <c r="F11" s="11"/>
      <c r="G11" s="40"/>
      <c r="H11" s="11"/>
      <c r="I11" s="40"/>
      <c r="J11" s="452"/>
      <c r="K11" s="40"/>
      <c r="L11" s="54"/>
      <c r="M11" s="40"/>
      <c r="N11" s="41"/>
      <c r="O11" s="40"/>
      <c r="P11" s="41"/>
      <c r="Q11" s="40"/>
      <c r="R11" s="41"/>
      <c r="S11" s="40"/>
      <c r="T11" s="41"/>
      <c r="U11" s="40"/>
    </row>
    <row r="12" spans="1:21" s="10" customFormat="1" ht="60" x14ac:dyDescent="0.35">
      <c r="A12" s="16"/>
      <c r="B12" s="64" t="s">
        <v>430</v>
      </c>
      <c r="D12" s="11" t="s">
        <v>81</v>
      </c>
      <c r="F12" s="11" t="s">
        <v>216</v>
      </c>
      <c r="G12" s="40"/>
      <c r="H12" s="11" t="s">
        <v>216</v>
      </c>
      <c r="I12" s="40"/>
      <c r="J12" s="452"/>
      <c r="K12" s="40"/>
      <c r="L12" s="54"/>
      <c r="M12" s="40"/>
      <c r="N12" s="41"/>
      <c r="O12" s="40"/>
      <c r="P12" s="41"/>
      <c r="Q12" s="40"/>
      <c r="R12" s="41"/>
      <c r="S12" s="40"/>
      <c r="T12" s="41"/>
      <c r="U12" s="40"/>
    </row>
    <row r="13" spans="1:21" s="10" customFormat="1" ht="75" x14ac:dyDescent="0.35">
      <c r="A13" s="16"/>
      <c r="B13" s="64" t="s">
        <v>431</v>
      </c>
      <c r="D13" s="11" t="s">
        <v>114</v>
      </c>
      <c r="F13" s="11"/>
      <c r="G13" s="40"/>
      <c r="H13" s="11"/>
      <c r="I13" s="40"/>
      <c r="J13" s="452"/>
      <c r="K13" s="40"/>
      <c r="L13" s="54"/>
      <c r="M13" s="40"/>
      <c r="N13" s="41"/>
      <c r="O13" s="40"/>
      <c r="P13" s="41"/>
      <c r="Q13" s="40"/>
      <c r="R13" s="41"/>
      <c r="S13" s="40"/>
      <c r="T13" s="41"/>
      <c r="U13" s="40"/>
    </row>
    <row r="14" spans="1:21" s="10" customFormat="1" ht="60" x14ac:dyDescent="0.35">
      <c r="A14" s="16"/>
      <c r="B14" s="64" t="s">
        <v>432</v>
      </c>
      <c r="D14" s="11" t="s">
        <v>81</v>
      </c>
      <c r="F14" s="11" t="s">
        <v>216</v>
      </c>
      <c r="G14" s="40"/>
      <c r="H14" s="11" t="s">
        <v>216</v>
      </c>
      <c r="I14" s="40"/>
      <c r="J14" s="452"/>
      <c r="K14" s="40"/>
      <c r="L14" s="54"/>
      <c r="M14" s="40"/>
      <c r="N14" s="41"/>
      <c r="O14" s="40"/>
      <c r="P14" s="41"/>
      <c r="Q14" s="40"/>
      <c r="R14" s="41"/>
      <c r="S14" s="40"/>
      <c r="T14" s="41"/>
      <c r="U14" s="40"/>
    </row>
    <row r="15" spans="1:21" s="10" customFormat="1" ht="60" x14ac:dyDescent="0.35">
      <c r="A15" s="16"/>
      <c r="B15" s="64" t="s">
        <v>433</v>
      </c>
      <c r="D15" s="11" t="s">
        <v>114</v>
      </c>
      <c r="F15" s="11"/>
      <c r="G15" s="40"/>
      <c r="H15" s="11"/>
      <c r="I15" s="40"/>
      <c r="J15" s="452"/>
      <c r="K15" s="40"/>
      <c r="L15" s="54"/>
      <c r="M15" s="40"/>
      <c r="N15" s="41"/>
      <c r="O15" s="40"/>
      <c r="P15" s="41"/>
      <c r="Q15" s="40"/>
      <c r="R15" s="41"/>
      <c r="S15" s="40"/>
      <c r="T15" s="41"/>
      <c r="U15" s="40"/>
    </row>
    <row r="16" spans="1:21" s="74" customFormat="1" ht="60" x14ac:dyDescent="0.35">
      <c r="A16" s="73"/>
      <c r="B16" s="79" t="s">
        <v>434</v>
      </c>
      <c r="D16" s="11" t="s">
        <v>57</v>
      </c>
      <c r="F16" s="76"/>
      <c r="G16" s="75"/>
      <c r="H16" s="76"/>
      <c r="I16" s="75"/>
      <c r="J16" s="453"/>
      <c r="K16" s="75"/>
      <c r="L16" s="54"/>
      <c r="M16" s="75"/>
      <c r="N16" s="78"/>
      <c r="O16" s="75"/>
      <c r="P16" s="78"/>
      <c r="Q16" s="75"/>
      <c r="R16" s="78"/>
      <c r="S16" s="75"/>
      <c r="T16" s="78"/>
      <c r="U16" s="75"/>
    </row>
    <row r="17" spans="1:21" s="12" customFormat="1" ht="19" customHeight="1" x14ac:dyDescent="0.35">
      <c r="A17" s="65"/>
      <c r="G17" s="55"/>
      <c r="I17" s="55"/>
      <c r="J17" s="13"/>
      <c r="K17" s="55"/>
      <c r="L17" s="55"/>
      <c r="M17" s="55"/>
      <c r="N17" s="13"/>
      <c r="O17" s="55"/>
      <c r="P17" s="13"/>
      <c r="Q17" s="55"/>
      <c r="R17" s="13"/>
      <c r="S17" s="55"/>
      <c r="T17" s="13"/>
      <c r="U17" s="55"/>
    </row>
  </sheetData>
  <mergeCells count="1">
    <mergeCell ref="J9:J16"/>
  </mergeCells>
  <pageMargins left="0.7" right="0.7" top="0.75" bottom="0.75" header="0.3" footer="0.3"/>
  <pageSetup paperSize="8" orientation="landscape" horizontalDpi="1200" verticalDpi="1200" r:id="rId1"/>
  <headerFooter>
    <oddHeader>&amp;C&amp;G</oddHead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U14"/>
  <sheetViews>
    <sheetView topLeftCell="B1" zoomScale="62" zoomScaleNormal="62" workbookViewId="0">
      <selection activeCell="D3" sqref="D3"/>
    </sheetView>
  </sheetViews>
  <sheetFormatPr defaultColWidth="10.58203125" defaultRowHeight="15.5" x14ac:dyDescent="0.35"/>
  <cols>
    <col min="1" max="1" width="19" customWidth="1"/>
    <col min="2" max="2" width="42.08203125" customWidth="1"/>
    <col min="3" max="3" width="3.33203125" customWidth="1"/>
    <col min="4" max="4" width="32.5" customWidth="1"/>
    <col min="5" max="5" width="3.33203125" customWidth="1"/>
    <col min="6" max="6" width="35.33203125" customWidth="1"/>
    <col min="7" max="7" width="3.33203125" customWidth="1"/>
    <col min="8" max="8" width="35.33203125" customWidth="1"/>
    <col min="9" max="9" width="3.33203125" customWidth="1"/>
    <col min="10" max="10" width="39.58203125" customWidth="1"/>
    <col min="11" max="11" width="3" customWidth="1"/>
    <col min="12" max="12" width="41.08203125"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435</v>
      </c>
    </row>
    <row r="3" spans="1:21" s="42" customFormat="1" ht="120" x14ac:dyDescent="0.35">
      <c r="A3" s="278" t="s">
        <v>436</v>
      </c>
      <c r="B3" s="61" t="s">
        <v>437</v>
      </c>
      <c r="D3" s="11" t="s">
        <v>307</v>
      </c>
      <c r="F3" s="62"/>
      <c r="H3" s="62"/>
      <c r="J3" s="54"/>
      <c r="L3" s="54"/>
      <c r="N3" s="41"/>
      <c r="P3" s="41"/>
      <c r="R3" s="41"/>
      <c r="T3" s="41"/>
    </row>
    <row r="4" spans="1:21" s="40" customFormat="1" ht="19" x14ac:dyDescent="0.35">
      <c r="A4" s="60"/>
      <c r="B4" s="52"/>
      <c r="D4" s="52"/>
      <c r="F4" s="52"/>
      <c r="H4" s="52"/>
      <c r="J4" s="53"/>
      <c r="N4" s="53"/>
    </row>
    <row r="5" spans="1:21" s="58" customFormat="1" ht="114" x14ac:dyDescent="0.35">
      <c r="A5" s="56"/>
      <c r="B5" s="57" t="s">
        <v>101</v>
      </c>
      <c r="D5" s="93" t="s">
        <v>102</v>
      </c>
      <c r="E5" s="50"/>
      <c r="F5" s="93" t="s">
        <v>103</v>
      </c>
      <c r="G5" s="50"/>
      <c r="H5" s="93" t="s">
        <v>104</v>
      </c>
      <c r="J5" s="51" t="s">
        <v>105</v>
      </c>
      <c r="K5" s="50"/>
      <c r="L5" s="51" t="s">
        <v>106</v>
      </c>
      <c r="M5" s="50"/>
      <c r="N5" s="51" t="s">
        <v>125</v>
      </c>
      <c r="O5" s="50"/>
      <c r="P5" s="51" t="s">
        <v>108</v>
      </c>
      <c r="Q5" s="50"/>
      <c r="R5" s="51" t="s">
        <v>109</v>
      </c>
      <c r="S5" s="50"/>
      <c r="T5" s="51" t="s">
        <v>110</v>
      </c>
      <c r="U5" s="50"/>
    </row>
    <row r="6" spans="1:21" s="40" customFormat="1" ht="19" x14ac:dyDescent="0.35">
      <c r="A6" s="60"/>
      <c r="B6" s="52"/>
      <c r="D6" s="52"/>
      <c r="F6" s="52"/>
      <c r="H6" s="52"/>
      <c r="J6" s="53"/>
      <c r="N6" s="53"/>
      <c r="P6" s="53"/>
      <c r="R6" s="53"/>
      <c r="T6" s="53"/>
    </row>
    <row r="7" spans="1:21" s="42" customFormat="1" ht="30" x14ac:dyDescent="0.35">
      <c r="A7" s="278" t="s">
        <v>126</v>
      </c>
      <c r="B7" s="61" t="s">
        <v>438</v>
      </c>
      <c r="D7" s="11" t="s">
        <v>57</v>
      </c>
      <c r="F7" s="62"/>
      <c r="H7" s="62"/>
      <c r="J7" s="54"/>
      <c r="L7" s="54"/>
      <c r="N7" s="41"/>
      <c r="O7" s="40"/>
      <c r="P7" s="41"/>
      <c r="Q7" s="40"/>
      <c r="R7" s="41"/>
      <c r="S7" s="40"/>
      <c r="T7" s="41"/>
    </row>
    <row r="8" spans="1:21" s="40" customFormat="1" ht="19" x14ac:dyDescent="0.35">
      <c r="A8" s="60"/>
      <c r="B8" s="52"/>
      <c r="D8" s="52"/>
      <c r="F8" s="52"/>
      <c r="H8" s="52"/>
      <c r="J8" s="53"/>
      <c r="N8" s="53"/>
      <c r="P8" s="53"/>
      <c r="R8" s="53"/>
      <c r="T8" s="53"/>
    </row>
    <row r="9" spans="1:21" s="10" customFormat="1" ht="30" customHeight="1" x14ac:dyDescent="0.35">
      <c r="A9" s="16"/>
      <c r="B9" s="59" t="s">
        <v>439</v>
      </c>
      <c r="D9" s="11" t="s">
        <v>114</v>
      </c>
      <c r="F9" s="11" t="str">
        <f>IF(D9=[2]Lists!$K$4,"&lt; Input URL to data source &gt;",IF(D9=[2]Lists!$K$5,"&lt; Reference section in EITI Report or URL &gt;",IF(D9=[2]Lists!$K$6,"&lt; Reference evidence of non-applicability &gt;","")))</f>
        <v/>
      </c>
      <c r="G9" s="40"/>
      <c r="H9" s="11" t="str">
        <f>IF(F9=[2]Lists!$K$4,"&lt; Input URL to data source &gt;",IF(F9=[2]Lists!$K$5,"&lt; Reference section in EITI Report or URL &gt;",IF(F9=[2]Lists!$K$6,"&lt; Reference evidence of non-applicability &gt;","")))</f>
        <v/>
      </c>
      <c r="I9" s="40"/>
      <c r="J9" s="449" t="s">
        <v>873</v>
      </c>
      <c r="K9" s="40"/>
      <c r="L9" s="54"/>
      <c r="M9" s="40"/>
      <c r="N9" s="41"/>
      <c r="O9" s="40"/>
      <c r="P9" s="41"/>
      <c r="Q9" s="40"/>
      <c r="R9" s="41"/>
      <c r="S9" s="40"/>
      <c r="T9" s="41"/>
      <c r="U9" s="40"/>
    </row>
    <row r="10" spans="1:21" s="10" customFormat="1" ht="75" x14ac:dyDescent="0.35">
      <c r="A10" s="16"/>
      <c r="B10" s="64" t="s">
        <v>440</v>
      </c>
      <c r="D10" s="11" t="s">
        <v>57</v>
      </c>
      <c r="F10" s="11"/>
      <c r="G10" s="42"/>
      <c r="H10" s="11"/>
      <c r="I10" s="42"/>
      <c r="J10" s="452"/>
      <c r="K10" s="42"/>
      <c r="L10" s="54"/>
      <c r="M10" s="42"/>
      <c r="N10" s="41"/>
      <c r="O10" s="42"/>
      <c r="P10" s="41"/>
      <c r="Q10" s="42"/>
      <c r="R10" s="41"/>
      <c r="S10" s="42"/>
      <c r="T10" s="41"/>
      <c r="U10" s="42"/>
    </row>
    <row r="11" spans="1:21" s="10" customFormat="1" ht="30" x14ac:dyDescent="0.35">
      <c r="A11" s="16"/>
      <c r="B11" s="64" t="s">
        <v>441</v>
      </c>
      <c r="D11" s="11" t="s">
        <v>81</v>
      </c>
      <c r="F11" s="11" t="s">
        <v>216</v>
      </c>
      <c r="G11" s="42"/>
      <c r="H11" s="11" t="s">
        <v>216</v>
      </c>
      <c r="I11" s="42"/>
      <c r="J11" s="452"/>
      <c r="K11" s="42"/>
      <c r="L11" s="54"/>
      <c r="M11" s="42"/>
      <c r="N11" s="41"/>
      <c r="O11" s="42"/>
      <c r="P11" s="41"/>
      <c r="Q11" s="42"/>
      <c r="R11" s="41"/>
      <c r="S11" s="42"/>
      <c r="T11" s="41"/>
      <c r="U11" s="42"/>
    </row>
    <row r="12" spans="1:21" s="10" customFormat="1" ht="45" x14ac:dyDescent="0.35">
      <c r="A12" s="16"/>
      <c r="B12" s="64" t="s">
        <v>442</v>
      </c>
      <c r="D12" s="11" t="s">
        <v>81</v>
      </c>
      <c r="F12" s="11" t="s">
        <v>216</v>
      </c>
      <c r="G12" s="42"/>
      <c r="H12" s="11" t="s">
        <v>216</v>
      </c>
      <c r="I12" s="42"/>
      <c r="J12" s="452"/>
      <c r="K12" s="42"/>
      <c r="L12" s="54"/>
      <c r="M12" s="42"/>
      <c r="N12" s="41"/>
      <c r="O12" s="42"/>
      <c r="P12" s="41"/>
      <c r="Q12" s="42"/>
      <c r="R12" s="41"/>
      <c r="S12" s="42"/>
      <c r="T12" s="41"/>
      <c r="U12" s="42"/>
    </row>
    <row r="13" spans="1:21" s="10" customFormat="1" ht="75" x14ac:dyDescent="0.35">
      <c r="A13" s="16"/>
      <c r="B13" s="64" t="s">
        <v>443</v>
      </c>
      <c r="D13" s="11" t="s">
        <v>81</v>
      </c>
      <c r="F13" s="11" t="s">
        <v>216</v>
      </c>
      <c r="G13" s="42"/>
      <c r="H13" s="11" t="s">
        <v>216</v>
      </c>
      <c r="I13" s="42"/>
      <c r="J13" s="453"/>
      <c r="K13" s="42"/>
      <c r="L13" s="54"/>
      <c r="M13" s="42"/>
      <c r="N13" s="41"/>
      <c r="O13" s="42"/>
      <c r="P13" s="41"/>
      <c r="Q13" s="42"/>
      <c r="R13" s="41"/>
      <c r="S13" s="42"/>
      <c r="T13" s="41"/>
      <c r="U13" s="42"/>
    </row>
    <row r="14" spans="1:21" s="12" customFormat="1" ht="15.5" customHeight="1" x14ac:dyDescent="0.35">
      <c r="A14" s="65"/>
    </row>
  </sheetData>
  <mergeCells count="1">
    <mergeCell ref="J9:J13"/>
  </mergeCells>
  <pageMargins left="0.7" right="0.7" top="0.75" bottom="0.75" header="0.3" footer="0.3"/>
  <pageSetup paperSize="8" orientation="landscape" horizontalDpi="1200" verticalDpi="1200" r:id="rId1"/>
  <headerFooter>
    <oddHeader>&amp;C&amp;G</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U17"/>
  <sheetViews>
    <sheetView zoomScale="80" zoomScaleNormal="80" workbookViewId="0">
      <selection activeCell="L10" sqref="L10"/>
    </sheetView>
  </sheetViews>
  <sheetFormatPr defaultColWidth="10.58203125" defaultRowHeight="15.5" x14ac:dyDescent="0.35"/>
  <cols>
    <col min="1" max="1" width="18" customWidth="1"/>
    <col min="2" max="2" width="38" customWidth="1"/>
    <col min="3" max="3" width="3.33203125" customWidth="1"/>
    <col min="4" max="4" width="32.5" customWidth="1"/>
    <col min="5" max="5" width="3.33203125" customWidth="1"/>
    <col min="6" max="6" width="32.5" customWidth="1"/>
    <col min="7" max="7" width="3.33203125" customWidth="1"/>
    <col min="8" max="8" width="32.5" customWidth="1"/>
    <col min="9" max="9" width="3.33203125" customWidth="1"/>
    <col min="10" max="10" width="39.58203125" customWidth="1"/>
    <col min="11" max="11" width="3" customWidth="1"/>
    <col min="12" max="12" width="42.58203125"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444</v>
      </c>
    </row>
    <row r="3" spans="1:21" s="42" customFormat="1" ht="135" x14ac:dyDescent="0.35">
      <c r="A3" s="278" t="s">
        <v>445</v>
      </c>
      <c r="B3" s="61" t="s">
        <v>446</v>
      </c>
      <c r="D3" s="11" t="s">
        <v>836</v>
      </c>
      <c r="F3" s="62"/>
      <c r="H3" s="62"/>
      <c r="J3" s="54"/>
      <c r="L3" s="54"/>
      <c r="N3" s="41"/>
      <c r="P3" s="41"/>
      <c r="R3" s="41"/>
      <c r="T3" s="41"/>
    </row>
    <row r="4" spans="1:21" s="40" customFormat="1" ht="19" x14ac:dyDescent="0.35">
      <c r="A4" s="60"/>
      <c r="B4" s="52"/>
      <c r="D4" s="52"/>
      <c r="F4" s="52"/>
      <c r="H4" s="52"/>
      <c r="J4" s="53"/>
      <c r="N4" s="53"/>
    </row>
    <row r="5" spans="1:21" s="58" customFormat="1" ht="114" x14ac:dyDescent="0.35">
      <c r="A5" s="56"/>
      <c r="B5" s="57" t="s">
        <v>101</v>
      </c>
      <c r="D5" s="93" t="s">
        <v>102</v>
      </c>
      <c r="E5" s="50"/>
      <c r="F5" s="93" t="s">
        <v>103</v>
      </c>
      <c r="G5" s="50"/>
      <c r="H5" s="93" t="s">
        <v>104</v>
      </c>
      <c r="J5" s="51" t="s">
        <v>105</v>
      </c>
      <c r="K5" s="50"/>
      <c r="L5" s="51" t="s">
        <v>106</v>
      </c>
      <c r="M5" s="50"/>
      <c r="N5" s="51" t="s">
        <v>107</v>
      </c>
      <c r="O5" s="50"/>
      <c r="P5" s="51" t="s">
        <v>108</v>
      </c>
      <c r="Q5" s="50"/>
      <c r="R5" s="51" t="s">
        <v>109</v>
      </c>
      <c r="S5" s="50"/>
      <c r="T5" s="51" t="s">
        <v>110</v>
      </c>
      <c r="U5" s="50"/>
    </row>
    <row r="6" spans="1:21" s="40" customFormat="1" ht="19" x14ac:dyDescent="0.35">
      <c r="A6" s="60"/>
      <c r="B6" s="52"/>
      <c r="D6" s="52"/>
      <c r="F6" s="52"/>
      <c r="H6" s="52"/>
      <c r="J6" s="53"/>
      <c r="N6" s="53"/>
      <c r="P6" s="53"/>
      <c r="R6" s="53"/>
      <c r="T6" s="53"/>
    </row>
    <row r="7" spans="1:21" s="42" customFormat="1" ht="30" x14ac:dyDescent="0.35">
      <c r="A7" s="278" t="s">
        <v>126</v>
      </c>
      <c r="B7" s="61" t="s">
        <v>447</v>
      </c>
      <c r="D7" s="11" t="s">
        <v>404</v>
      </c>
      <c r="F7" s="62"/>
      <c r="H7" s="62"/>
      <c r="J7" s="54"/>
      <c r="L7" s="54"/>
    </row>
    <row r="8" spans="1:21" s="40" customFormat="1" ht="19" x14ac:dyDescent="0.35">
      <c r="A8" s="60"/>
      <c r="B8" s="52"/>
      <c r="D8" s="52"/>
      <c r="F8" s="52"/>
      <c r="H8" s="52"/>
      <c r="J8" s="53"/>
      <c r="N8" s="53"/>
      <c r="P8" s="53"/>
      <c r="R8" s="53"/>
      <c r="T8" s="53"/>
    </row>
    <row r="9" spans="1:21" s="10" customFormat="1" ht="30" x14ac:dyDescent="0.35">
      <c r="A9" s="16"/>
      <c r="B9" s="59" t="s">
        <v>448</v>
      </c>
      <c r="D9" s="11" t="s">
        <v>114</v>
      </c>
      <c r="F9" s="11" t="str">
        <f>IF(D9=[2]Lists!$K$4,"&lt; Input URL to data source &gt;",IF(D9=[2]Lists!$K$5,"&lt; Reference section in EITI Report or URL &gt;",IF(D9=[2]Lists!$K$6,"&lt; Reference evidence of non-applicability &gt;","")))</f>
        <v/>
      </c>
      <c r="G9" s="40"/>
      <c r="H9" s="11" t="str">
        <f>IF(F9=[2]Lists!$K$4,"&lt; Input URL to data source &gt;",IF(F9=[2]Lists!$K$5,"&lt; Reference section in EITI Report or URL &gt;",IF(F9=[2]Lists!$K$6,"&lt; Reference evidence of non-applicability &gt;","")))</f>
        <v/>
      </c>
      <c r="I9" s="40"/>
      <c r="J9" s="454" t="s">
        <v>877</v>
      </c>
      <c r="K9" s="40"/>
      <c r="L9" s="54"/>
      <c r="M9" s="40"/>
      <c r="N9" s="41"/>
      <c r="O9" s="40"/>
      <c r="P9" s="41"/>
      <c r="Q9" s="40"/>
      <c r="R9" s="41"/>
      <c r="S9" s="40"/>
      <c r="T9" s="41"/>
      <c r="U9" s="40"/>
    </row>
    <row r="10" spans="1:21" s="10" customFormat="1" ht="45" x14ac:dyDescent="0.35">
      <c r="A10" s="16"/>
      <c r="B10" s="64" t="s">
        <v>449</v>
      </c>
      <c r="D10" s="11" t="s">
        <v>57</v>
      </c>
      <c r="F10" s="11"/>
      <c r="G10" s="40"/>
      <c r="H10" s="11"/>
      <c r="I10" s="40"/>
      <c r="J10" s="465"/>
      <c r="K10" s="40"/>
      <c r="L10" s="54"/>
      <c r="M10" s="40"/>
      <c r="N10" s="41"/>
      <c r="O10" s="40"/>
      <c r="P10" s="41"/>
      <c r="Q10" s="40"/>
      <c r="R10" s="41"/>
      <c r="S10" s="40"/>
      <c r="T10" s="41"/>
      <c r="U10" s="40"/>
    </row>
    <row r="11" spans="1:21" s="10" customFormat="1" ht="45" x14ac:dyDescent="0.35">
      <c r="A11" s="16"/>
      <c r="B11" s="64" t="s">
        <v>450</v>
      </c>
      <c r="D11" s="11" t="s">
        <v>81</v>
      </c>
      <c r="F11" s="11" t="s">
        <v>216</v>
      </c>
      <c r="G11" s="42"/>
      <c r="H11" s="11" t="s">
        <v>216</v>
      </c>
      <c r="I11" s="42"/>
      <c r="J11" s="465"/>
      <c r="K11" s="42"/>
      <c r="L11" s="54"/>
      <c r="M11" s="42"/>
      <c r="N11" s="41"/>
      <c r="O11" s="42"/>
      <c r="P11" s="41"/>
      <c r="Q11" s="42"/>
      <c r="R11" s="41"/>
      <c r="S11" s="42"/>
      <c r="T11" s="41"/>
      <c r="U11" s="42"/>
    </row>
    <row r="12" spans="1:21" s="10" customFormat="1" ht="60" x14ac:dyDescent="0.35">
      <c r="A12" s="16"/>
      <c r="B12" s="64" t="s">
        <v>451</v>
      </c>
      <c r="D12" s="11" t="s">
        <v>57</v>
      </c>
      <c r="F12" s="11"/>
      <c r="G12" s="40"/>
      <c r="H12" s="11"/>
      <c r="I12" s="40"/>
      <c r="J12" s="465"/>
      <c r="K12" s="40"/>
      <c r="L12" s="54"/>
      <c r="M12" s="40"/>
      <c r="N12" s="41"/>
      <c r="O12" s="40"/>
      <c r="P12" s="41"/>
      <c r="Q12" s="40"/>
      <c r="R12" s="41"/>
      <c r="S12" s="40"/>
      <c r="T12" s="41"/>
      <c r="U12" s="40"/>
    </row>
    <row r="13" spans="1:21" s="10" customFormat="1" ht="45" x14ac:dyDescent="0.35">
      <c r="A13" s="16"/>
      <c r="B13" s="64" t="s">
        <v>452</v>
      </c>
      <c r="D13" s="11" t="s">
        <v>81</v>
      </c>
      <c r="F13" s="11" t="s">
        <v>216</v>
      </c>
      <c r="G13" s="40"/>
      <c r="H13" s="11" t="s">
        <v>216</v>
      </c>
      <c r="I13" s="40"/>
      <c r="J13" s="465"/>
      <c r="K13" s="40"/>
      <c r="L13" s="54"/>
      <c r="M13" s="40"/>
      <c r="N13" s="41"/>
      <c r="O13" s="40"/>
      <c r="P13" s="41"/>
      <c r="Q13" s="40"/>
      <c r="R13" s="41"/>
      <c r="S13" s="40"/>
      <c r="T13" s="41"/>
      <c r="U13" s="40"/>
    </row>
    <row r="14" spans="1:21" s="10" customFormat="1" ht="60" x14ac:dyDescent="0.35">
      <c r="A14" s="16"/>
      <c r="B14" s="64" t="s">
        <v>453</v>
      </c>
      <c r="D14" s="11" t="s">
        <v>57</v>
      </c>
      <c r="F14" s="11"/>
      <c r="G14" s="40"/>
      <c r="H14" s="11"/>
      <c r="I14" s="40"/>
      <c r="J14" s="465"/>
      <c r="K14" s="40"/>
      <c r="L14" s="54"/>
      <c r="M14" s="40"/>
      <c r="N14" s="41"/>
      <c r="O14" s="40"/>
      <c r="P14" s="41"/>
      <c r="Q14" s="40"/>
      <c r="R14" s="41"/>
      <c r="S14" s="40"/>
      <c r="T14" s="41"/>
      <c r="U14" s="40"/>
    </row>
    <row r="15" spans="1:21" s="10" customFormat="1" ht="45" x14ac:dyDescent="0.35">
      <c r="A15" s="16"/>
      <c r="B15" s="64" t="s">
        <v>454</v>
      </c>
      <c r="D15" s="11" t="s">
        <v>81</v>
      </c>
      <c r="F15" s="11" t="s">
        <v>216</v>
      </c>
      <c r="G15" s="40"/>
      <c r="H15" s="11" t="s">
        <v>216</v>
      </c>
      <c r="I15" s="40"/>
      <c r="J15" s="465"/>
      <c r="K15" s="40"/>
      <c r="L15" s="54"/>
      <c r="M15" s="40"/>
      <c r="N15" s="41"/>
      <c r="O15" s="40"/>
      <c r="P15" s="41"/>
      <c r="Q15" s="40"/>
      <c r="R15" s="41"/>
      <c r="S15" s="40"/>
      <c r="T15" s="41"/>
      <c r="U15" s="40"/>
    </row>
    <row r="16" spans="1:21" s="10" customFormat="1" ht="45" x14ac:dyDescent="0.35">
      <c r="A16" s="16"/>
      <c r="B16" s="64" t="s">
        <v>455</v>
      </c>
      <c r="D16" s="11" t="s">
        <v>57</v>
      </c>
      <c r="F16" s="11"/>
      <c r="G16" s="40"/>
      <c r="H16" s="11"/>
      <c r="I16" s="40"/>
      <c r="J16" s="466"/>
      <c r="K16" s="40"/>
      <c r="L16" s="54"/>
      <c r="M16" s="40"/>
      <c r="N16" s="41"/>
      <c r="O16" s="40"/>
      <c r="P16" s="41"/>
      <c r="Q16" s="40"/>
      <c r="R16" s="41"/>
      <c r="S16" s="40"/>
      <c r="T16" s="41"/>
      <c r="U16" s="40"/>
    </row>
    <row r="17" spans="1:1" s="12" customFormat="1" x14ac:dyDescent="0.35">
      <c r="A17" s="65"/>
    </row>
  </sheetData>
  <mergeCells count="1">
    <mergeCell ref="J9:J16"/>
  </mergeCells>
  <pageMargins left="0.7" right="0.7" top="0.75" bottom="0.75" header="0.3" footer="0.3"/>
  <pageSetup paperSize="8" orientation="landscape" horizontalDpi="1200" verticalDpi="1200"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0"/>
  <sheetViews>
    <sheetView showGridLines="0" topLeftCell="A28" zoomScale="90" zoomScaleNormal="90" workbookViewId="0">
      <selection activeCell="E16" sqref="E16"/>
    </sheetView>
  </sheetViews>
  <sheetFormatPr defaultColWidth="4" defaultRowHeight="24" customHeight="1" x14ac:dyDescent="0.35"/>
  <cols>
    <col min="1" max="1" width="4" style="145"/>
    <col min="2" max="2" width="4" style="145" hidden="1" customWidth="1"/>
    <col min="3" max="3" width="87.58203125" style="145" customWidth="1"/>
    <col min="4" max="4" width="4.08203125" style="145" customWidth="1"/>
    <col min="5" max="5" width="60.83203125" style="145" customWidth="1"/>
    <col min="6" max="6" width="2.83203125" style="145" customWidth="1"/>
    <col min="7" max="7" width="59.83203125" style="145" customWidth="1"/>
    <col min="8" max="16384" width="4" style="145"/>
  </cols>
  <sheetData>
    <row r="1" spans="1:7" ht="16" x14ac:dyDescent="0.35"/>
    <row r="2" spans="1:7" ht="16" x14ac:dyDescent="0.35">
      <c r="C2" s="382" t="s">
        <v>34</v>
      </c>
      <c r="D2" s="382"/>
      <c r="E2" s="382"/>
      <c r="F2" s="382"/>
      <c r="G2" s="382"/>
    </row>
    <row r="3" spans="1:7" s="146" customFormat="1" ht="22.5" x14ac:dyDescent="0.35">
      <c r="C3" s="383" t="s">
        <v>35</v>
      </c>
      <c r="D3" s="383"/>
      <c r="E3" s="383"/>
      <c r="F3" s="383"/>
      <c r="G3" s="383"/>
    </row>
    <row r="4" spans="1:7" ht="12.75" customHeight="1" x14ac:dyDescent="0.35">
      <c r="C4" s="384" t="s">
        <v>36</v>
      </c>
      <c r="D4" s="384"/>
      <c r="E4" s="384"/>
      <c r="F4" s="384"/>
      <c r="G4" s="384"/>
    </row>
    <row r="5" spans="1:7" ht="12.75" customHeight="1" x14ac:dyDescent="0.35">
      <c r="C5" s="385" t="s">
        <v>37</v>
      </c>
      <c r="D5" s="385"/>
      <c r="E5" s="385"/>
      <c r="F5" s="385"/>
      <c r="G5" s="385"/>
    </row>
    <row r="6" spans="1:7" ht="12.75" customHeight="1" x14ac:dyDescent="0.35">
      <c r="C6" s="385" t="s">
        <v>38</v>
      </c>
      <c r="D6" s="385"/>
      <c r="E6" s="385"/>
      <c r="F6" s="385"/>
      <c r="G6" s="385"/>
    </row>
    <row r="7" spans="1:7" ht="12.75" customHeight="1" x14ac:dyDescent="0.35">
      <c r="C7" s="386" t="s">
        <v>39</v>
      </c>
      <c r="D7" s="386"/>
      <c r="E7" s="386"/>
      <c r="F7" s="386"/>
      <c r="G7" s="386"/>
    </row>
    <row r="8" spans="1:7" ht="16" x14ac:dyDescent="0.35">
      <c r="C8" s="6"/>
      <c r="D8" s="147"/>
      <c r="E8" s="147"/>
      <c r="F8" s="6"/>
      <c r="G8" s="6"/>
    </row>
    <row r="9" spans="1:7" ht="16" x14ac:dyDescent="0.35">
      <c r="C9" s="148" t="s">
        <v>40</v>
      </c>
      <c r="D9" s="149"/>
      <c r="E9" s="150" t="s">
        <v>41</v>
      </c>
      <c r="F9" s="149"/>
      <c r="G9" s="151" t="s">
        <v>15</v>
      </c>
    </row>
    <row r="10" spans="1:7" ht="16" x14ac:dyDescent="0.35">
      <c r="C10" s="6"/>
      <c r="D10" s="147"/>
      <c r="E10" s="147"/>
      <c r="F10" s="6"/>
      <c r="G10" s="6"/>
    </row>
    <row r="11" spans="1:7" s="146" customFormat="1" ht="22.5" x14ac:dyDescent="0.35">
      <c r="B11" s="152"/>
      <c r="C11" s="153" t="s">
        <v>42</v>
      </c>
      <c r="E11" s="154"/>
    </row>
    <row r="12" spans="1:7" ht="19.5" thickBot="1" x14ac:dyDescent="0.4">
      <c r="A12" s="155"/>
      <c r="B12" s="155"/>
      <c r="C12" s="156" t="s">
        <v>43</v>
      </c>
      <c r="D12" s="157"/>
      <c r="E12" s="158" t="s">
        <v>44</v>
      </c>
      <c r="F12" s="157"/>
      <c r="G12" s="159" t="s">
        <v>45</v>
      </c>
    </row>
    <row r="13" spans="1:7" ht="16.5" thickBot="1" x14ac:dyDescent="0.4">
      <c r="B13" s="160"/>
      <c r="C13" s="161" t="s">
        <v>46</v>
      </c>
      <c r="D13" s="162"/>
      <c r="E13" s="163"/>
      <c r="F13" s="162"/>
      <c r="G13" s="163"/>
    </row>
    <row r="14" spans="1:7" ht="16" x14ac:dyDescent="0.35">
      <c r="A14" s="164"/>
      <c r="B14" s="164" t="s">
        <v>32</v>
      </c>
      <c r="C14" s="165" t="s">
        <v>47</v>
      </c>
      <c r="D14" s="103"/>
      <c r="E14" s="166" t="s">
        <v>821</v>
      </c>
      <c r="F14" s="103"/>
      <c r="G14" s="167"/>
    </row>
    <row r="15" spans="1:7" ht="16" x14ac:dyDescent="0.35">
      <c r="A15" s="164"/>
      <c r="B15" s="164" t="s">
        <v>32</v>
      </c>
      <c r="C15" s="165" t="s">
        <v>48</v>
      </c>
      <c r="D15" s="103"/>
      <c r="E15" s="168" t="str">
        <f>IFERROR(VLOOKUP($E$14,[3]!Table1_Country_codes_and_currencies[#Data],3,FALSE),"")</f>
        <v/>
      </c>
      <c r="F15" s="103"/>
      <c r="G15" s="167"/>
    </row>
    <row r="16" spans="1:7" ht="16" x14ac:dyDescent="0.35">
      <c r="B16" s="164" t="s">
        <v>32</v>
      </c>
      <c r="C16" s="165" t="s">
        <v>49</v>
      </c>
      <c r="D16" s="103"/>
      <c r="E16" s="168" t="str">
        <f>IFERROR(VLOOKUP($E$14,[3]!Table1_Country_codes_and_currencies[#Data],7,FALSE),"")</f>
        <v/>
      </c>
      <c r="F16" s="103"/>
      <c r="G16" s="167"/>
    </row>
    <row r="17" spans="1:7" ht="16.5" thickBot="1" x14ac:dyDescent="0.4">
      <c r="B17" s="164" t="s">
        <v>32</v>
      </c>
      <c r="C17" s="169" t="s">
        <v>50</v>
      </c>
      <c r="D17" s="114"/>
      <c r="E17" s="115" t="str">
        <f>IFERROR(VLOOKUP($E$14,[3]!Table1_Country_codes_and_currencies[#Data],5,FALSE),"")</f>
        <v/>
      </c>
      <c r="F17" s="114"/>
      <c r="G17" s="170"/>
    </row>
    <row r="18" spans="1:7" ht="16.5" thickBot="1" x14ac:dyDescent="0.4">
      <c r="B18" s="160"/>
      <c r="C18" s="161" t="s">
        <v>51</v>
      </c>
      <c r="D18" s="162"/>
      <c r="E18" s="163"/>
      <c r="F18" s="162"/>
      <c r="G18" s="163"/>
    </row>
    <row r="19" spans="1:7" ht="16" x14ac:dyDescent="0.35">
      <c r="A19" s="164"/>
      <c r="B19" s="164" t="s">
        <v>52</v>
      </c>
      <c r="C19" s="165" t="s">
        <v>53</v>
      </c>
      <c r="D19" s="103"/>
      <c r="E19" s="171">
        <v>43466</v>
      </c>
      <c r="F19" s="103"/>
      <c r="G19" s="167"/>
    </row>
    <row r="20" spans="1:7" ht="16.5" thickBot="1" x14ac:dyDescent="0.4">
      <c r="A20" s="164"/>
      <c r="B20" s="164" t="s">
        <v>52</v>
      </c>
      <c r="C20" s="169" t="s">
        <v>54</v>
      </c>
      <c r="D20" s="114"/>
      <c r="E20" s="171">
        <v>44531</v>
      </c>
      <c r="F20" s="114"/>
      <c r="G20" s="170"/>
    </row>
    <row r="21" spans="1:7" ht="16.5" thickBot="1" x14ac:dyDescent="0.4">
      <c r="B21" s="160"/>
      <c r="C21" s="161" t="s">
        <v>55</v>
      </c>
      <c r="D21" s="162"/>
      <c r="E21" s="172"/>
      <c r="F21" s="162"/>
      <c r="G21" s="163"/>
    </row>
    <row r="22" spans="1:7" ht="16" x14ac:dyDescent="0.35">
      <c r="B22" s="164" t="s">
        <v>55</v>
      </c>
      <c r="C22" s="173" t="s">
        <v>56</v>
      </c>
      <c r="D22" s="103"/>
      <c r="E22" s="174" t="s">
        <v>65</v>
      </c>
      <c r="F22" s="103"/>
      <c r="G22" s="167"/>
    </row>
    <row r="23" spans="1:7" ht="16" x14ac:dyDescent="0.35">
      <c r="A23" s="164"/>
      <c r="B23" s="164" t="s">
        <v>55</v>
      </c>
      <c r="C23" s="165" t="s">
        <v>58</v>
      </c>
      <c r="D23" s="103"/>
      <c r="E23" s="174" t="s">
        <v>822</v>
      </c>
      <c r="F23" s="103"/>
      <c r="G23" s="167"/>
    </row>
    <row r="24" spans="1:7" ht="16" x14ac:dyDescent="0.35">
      <c r="B24" s="164" t="s">
        <v>55</v>
      </c>
      <c r="C24" s="165" t="s">
        <v>59</v>
      </c>
      <c r="D24" s="103"/>
      <c r="E24" s="369">
        <v>45191</v>
      </c>
      <c r="F24" s="103"/>
      <c r="G24" s="167"/>
    </row>
    <row r="25" spans="1:7" ht="30" x14ac:dyDescent="0.35">
      <c r="A25" s="164"/>
      <c r="B25" s="164" t="s">
        <v>55</v>
      </c>
      <c r="C25" s="165" t="s">
        <v>60</v>
      </c>
      <c r="D25" s="103"/>
      <c r="E25" s="370" t="s">
        <v>823</v>
      </c>
      <c r="F25" s="103"/>
      <c r="G25" s="167"/>
    </row>
    <row r="26" spans="1:7" ht="16" x14ac:dyDescent="0.35">
      <c r="B26" s="164" t="s">
        <v>55</v>
      </c>
      <c r="C26" s="175" t="s">
        <v>61</v>
      </c>
      <c r="D26" s="176"/>
      <c r="E26" s="371" t="s">
        <v>65</v>
      </c>
      <c r="F26" s="176"/>
      <c r="G26" s="177"/>
    </row>
    <row r="27" spans="1:7" ht="16" x14ac:dyDescent="0.35">
      <c r="B27" s="164" t="s">
        <v>55</v>
      </c>
      <c r="C27" s="165" t="s">
        <v>62</v>
      </c>
      <c r="D27" s="103"/>
      <c r="E27" s="372">
        <v>45191</v>
      </c>
      <c r="F27" s="103"/>
      <c r="G27" s="178"/>
    </row>
    <row r="28" spans="1:7" ht="30" x14ac:dyDescent="0.35">
      <c r="A28" s="164"/>
      <c r="B28" s="164" t="s">
        <v>55</v>
      </c>
      <c r="C28" s="165" t="s">
        <v>63</v>
      </c>
      <c r="D28" s="103"/>
      <c r="E28" s="370" t="s">
        <v>823</v>
      </c>
      <c r="F28" s="103"/>
      <c r="G28" s="178"/>
    </row>
    <row r="29" spans="1:7" ht="16" x14ac:dyDescent="0.35">
      <c r="B29" s="164" t="s">
        <v>55</v>
      </c>
      <c r="C29" s="175" t="s">
        <v>64</v>
      </c>
      <c r="D29" s="176"/>
      <c r="E29" s="174" t="s">
        <v>824</v>
      </c>
      <c r="F29" s="179"/>
      <c r="G29" s="180"/>
    </row>
    <row r="30" spans="1:7" ht="16" x14ac:dyDescent="0.35">
      <c r="A30" s="164"/>
      <c r="B30" s="164" t="s">
        <v>55</v>
      </c>
      <c r="C30" s="165" t="s">
        <v>66</v>
      </c>
      <c r="D30" s="103"/>
      <c r="E30" s="171"/>
      <c r="F30" s="103"/>
      <c r="G30" s="167"/>
    </row>
    <row r="31" spans="1:7" ht="16.5" thickBot="1" x14ac:dyDescent="0.4">
      <c r="A31" s="164"/>
      <c r="B31" s="164" t="s">
        <v>55</v>
      </c>
      <c r="C31" s="165" t="s">
        <v>67</v>
      </c>
      <c r="D31" s="116"/>
      <c r="E31" s="192"/>
      <c r="F31" s="114"/>
      <c r="G31" s="181"/>
    </row>
    <row r="32" spans="1:7" ht="16" customHeight="1" thickBot="1" x14ac:dyDescent="0.4">
      <c r="C32" s="182" t="s">
        <v>69</v>
      </c>
      <c r="D32" s="183"/>
      <c r="E32" s="184"/>
      <c r="F32" s="185"/>
      <c r="G32" s="186"/>
    </row>
    <row r="33" spans="1:7" ht="16" x14ac:dyDescent="0.35">
      <c r="A33" s="164"/>
      <c r="B33" s="187"/>
      <c r="C33" s="188" t="s">
        <v>70</v>
      </c>
      <c r="D33" s="103"/>
      <c r="E33" s="189" t="s">
        <v>825</v>
      </c>
      <c r="F33" s="6"/>
      <c r="G33" s="190" t="str">
        <f>IF(OR($E$29=[1]Lists!$I$4,$E$29=[1]Lists!$I$5),"&lt;URL&gt;","")</f>
        <v/>
      </c>
    </row>
    <row r="34" spans="1:7" ht="16.5" thickBot="1" x14ac:dyDescent="0.4">
      <c r="B34" s="164" t="s">
        <v>71</v>
      </c>
      <c r="C34" s="191" t="s">
        <v>72</v>
      </c>
      <c r="D34" s="114"/>
      <c r="E34" s="192" t="s">
        <v>826</v>
      </c>
      <c r="F34" s="162"/>
      <c r="G34" s="193"/>
    </row>
    <row r="35" spans="1:7" ht="18" customHeight="1" thickBot="1" x14ac:dyDescent="0.4">
      <c r="A35" s="164"/>
      <c r="B35" s="164" t="s">
        <v>71</v>
      </c>
      <c r="C35" s="161" t="s">
        <v>73</v>
      </c>
      <c r="D35" s="162"/>
      <c r="E35" s="185"/>
      <c r="F35" s="162"/>
      <c r="G35" s="185"/>
    </row>
    <row r="36" spans="1:7" ht="15.75" customHeight="1" x14ac:dyDescent="0.35">
      <c r="B36" s="164" t="s">
        <v>71</v>
      </c>
      <c r="C36" s="194" t="s">
        <v>74</v>
      </c>
      <c r="D36" s="103"/>
      <c r="E36" s="168"/>
      <c r="F36" s="103"/>
      <c r="G36" s="103"/>
    </row>
    <row r="37" spans="1:7" ht="16.5" customHeight="1" x14ac:dyDescent="0.35">
      <c r="A37" s="164"/>
      <c r="B37" s="164" t="s">
        <v>71</v>
      </c>
      <c r="C37" s="195" t="s">
        <v>75</v>
      </c>
      <c r="D37" s="103"/>
      <c r="E37" s="174" t="s">
        <v>65</v>
      </c>
      <c r="F37" s="103"/>
      <c r="G37" s="178"/>
    </row>
    <row r="38" spans="1:7" ht="16.5" customHeight="1" x14ac:dyDescent="0.35">
      <c r="A38" s="164"/>
      <c r="B38" s="164" t="s">
        <v>71</v>
      </c>
      <c r="C38" s="195" t="s">
        <v>76</v>
      </c>
      <c r="D38" s="103"/>
      <c r="E38" s="174" t="s">
        <v>404</v>
      </c>
      <c r="F38" s="103"/>
      <c r="G38" s="178"/>
    </row>
    <row r="39" spans="1:7" ht="15.75" customHeight="1" x14ac:dyDescent="0.35">
      <c r="B39" s="164" t="s">
        <v>71</v>
      </c>
      <c r="C39" s="195" t="s">
        <v>77</v>
      </c>
      <c r="D39" s="103"/>
      <c r="E39" s="174" t="s">
        <v>65</v>
      </c>
      <c r="F39" s="103"/>
      <c r="G39" s="178"/>
    </row>
    <row r="40" spans="1:7" ht="18" customHeight="1" x14ac:dyDescent="0.35">
      <c r="B40" s="164" t="s">
        <v>71</v>
      </c>
      <c r="C40" s="195" t="s">
        <v>78</v>
      </c>
      <c r="D40" s="103"/>
      <c r="E40" s="174" t="s">
        <v>404</v>
      </c>
      <c r="F40" s="103"/>
      <c r="G40" s="178"/>
    </row>
    <row r="41" spans="1:7" ht="16" x14ac:dyDescent="0.35">
      <c r="B41" s="164" t="s">
        <v>71</v>
      </c>
      <c r="C41" s="196" t="s">
        <v>79</v>
      </c>
      <c r="D41" s="103"/>
      <c r="E41" s="174" t="s">
        <v>827</v>
      </c>
      <c r="F41" s="103"/>
      <c r="G41" s="178"/>
    </row>
    <row r="42" spans="1:7" ht="16" x14ac:dyDescent="0.35">
      <c r="B42" s="164" t="s">
        <v>71</v>
      </c>
      <c r="C42" s="195" t="s">
        <v>80</v>
      </c>
      <c r="D42" s="103"/>
      <c r="E42" s="373">
        <v>4</v>
      </c>
      <c r="F42" s="103"/>
      <c r="G42" s="178"/>
    </row>
    <row r="43" spans="1:7" ht="16" x14ac:dyDescent="0.35">
      <c r="B43" s="164" t="s">
        <v>71</v>
      </c>
      <c r="C43" s="195" t="s">
        <v>82</v>
      </c>
      <c r="D43" s="197"/>
      <c r="E43" s="373">
        <v>13</v>
      </c>
      <c r="F43" s="103"/>
      <c r="G43" s="198"/>
    </row>
    <row r="44" spans="1:7" ht="16" x14ac:dyDescent="0.35">
      <c r="B44" s="164" t="s">
        <v>71</v>
      </c>
      <c r="C44" s="199" t="s">
        <v>83</v>
      </c>
      <c r="D44" s="103"/>
      <c r="E44" s="200" t="s">
        <v>84</v>
      </c>
      <c r="F44" s="176"/>
      <c r="G44" s="178"/>
    </row>
    <row r="45" spans="1:7" ht="16" x14ac:dyDescent="0.35">
      <c r="B45" s="164" t="s">
        <v>71</v>
      </c>
      <c r="C45" s="201" t="s">
        <v>85</v>
      </c>
      <c r="D45" s="103"/>
      <c r="E45" s="202"/>
      <c r="F45" s="103"/>
      <c r="G45" s="178"/>
    </row>
    <row r="46" spans="1:7" ht="16.5" thickBot="1" x14ac:dyDescent="0.4">
      <c r="B46" s="164" t="s">
        <v>71</v>
      </c>
      <c r="C46" s="203" t="s">
        <v>86</v>
      </c>
      <c r="D46" s="114"/>
      <c r="E46" s="204" t="s">
        <v>68</v>
      </c>
      <c r="F46" s="114"/>
      <c r="G46" s="205"/>
    </row>
    <row r="47" spans="1:7" s="155" customFormat="1" ht="16.5" thickBot="1" x14ac:dyDescent="0.4">
      <c r="A47" s="145"/>
      <c r="B47" s="164" t="s">
        <v>71</v>
      </c>
      <c r="C47" s="206" t="s">
        <v>87</v>
      </c>
      <c r="D47" s="114"/>
      <c r="E47" s="207"/>
      <c r="F47" s="114"/>
      <c r="G47" s="205"/>
    </row>
    <row r="48" spans="1:7" ht="15.75" customHeight="1" x14ac:dyDescent="0.35">
      <c r="B48" s="164" t="s">
        <v>71</v>
      </c>
      <c r="C48" s="195" t="s">
        <v>88</v>
      </c>
      <c r="D48" s="103"/>
      <c r="E48" s="174" t="s">
        <v>65</v>
      </c>
      <c r="F48" s="103"/>
      <c r="G48" s="178"/>
    </row>
    <row r="49" spans="1:7" s="164" customFormat="1" ht="16" x14ac:dyDescent="0.35">
      <c r="A49" s="145"/>
      <c r="C49" s="195" t="s">
        <v>89</v>
      </c>
      <c r="D49" s="103"/>
      <c r="E49" s="174" t="s">
        <v>828</v>
      </c>
      <c r="F49" s="103"/>
      <c r="G49" s="178"/>
    </row>
    <row r="50" spans="1:7" s="164" customFormat="1" ht="15.75" customHeight="1" x14ac:dyDescent="0.35">
      <c r="A50" s="145"/>
      <c r="C50" s="195" t="s">
        <v>90</v>
      </c>
      <c r="D50" s="103"/>
      <c r="E50" s="174" t="s">
        <v>65</v>
      </c>
      <c r="F50" s="103"/>
      <c r="G50" s="178"/>
    </row>
    <row r="51" spans="1:7" ht="16.5" thickBot="1" x14ac:dyDescent="0.4">
      <c r="B51" s="164"/>
      <c r="C51" s="208" t="s">
        <v>91</v>
      </c>
      <c r="D51" s="114"/>
      <c r="E51" s="374" t="s">
        <v>307</v>
      </c>
      <c r="F51" s="114"/>
      <c r="G51" s="205"/>
    </row>
    <row r="52" spans="1:7" ht="16.5" thickBot="1" x14ac:dyDescent="0.4">
      <c r="B52" s="164" t="s">
        <v>92</v>
      </c>
      <c r="C52" s="209" t="s">
        <v>93</v>
      </c>
      <c r="D52" s="210"/>
      <c r="E52" s="211"/>
      <c r="F52" s="210"/>
      <c r="G52" s="210"/>
    </row>
    <row r="53" spans="1:7" s="164" customFormat="1" ht="16" x14ac:dyDescent="0.35">
      <c r="A53" s="145"/>
      <c r="B53" s="164" t="s">
        <v>92</v>
      </c>
      <c r="C53" s="165" t="s">
        <v>94</v>
      </c>
      <c r="D53" s="103"/>
      <c r="E53" s="166" t="s">
        <v>829</v>
      </c>
      <c r="F53" s="103"/>
      <c r="G53" s="167"/>
    </row>
    <row r="54" spans="1:7" ht="16" x14ac:dyDescent="0.35">
      <c r="C54" s="165" t="s">
        <v>95</v>
      </c>
      <c r="D54" s="103"/>
      <c r="E54" s="166" t="s">
        <v>822</v>
      </c>
      <c r="F54" s="103"/>
      <c r="G54" s="167"/>
    </row>
    <row r="55" spans="1:7" ht="16" x14ac:dyDescent="0.35">
      <c r="C55" s="165" t="s">
        <v>96</v>
      </c>
      <c r="D55" s="103"/>
      <c r="E55" s="166" t="s">
        <v>830</v>
      </c>
      <c r="F55" s="103"/>
      <c r="G55" s="167"/>
    </row>
    <row r="56" spans="1:7" ht="16.5" thickBot="1" x14ac:dyDescent="0.4">
      <c r="C56" s="113"/>
      <c r="D56" s="114"/>
      <c r="E56" s="115"/>
      <c r="F56" s="114"/>
      <c r="G56" s="116"/>
    </row>
    <row r="57" spans="1:7" s="164" customFormat="1" ht="16.5" thickBot="1" x14ac:dyDescent="0.4">
      <c r="A57" s="145"/>
      <c r="B57" s="145"/>
      <c r="C57" s="387"/>
      <c r="D57" s="387"/>
      <c r="E57" s="387"/>
      <c r="F57" s="387"/>
      <c r="G57" s="387"/>
    </row>
    <row r="58" spans="1:7" s="6" customFormat="1" ht="15.5" thickBot="1" x14ac:dyDescent="0.4">
      <c r="C58" s="388"/>
      <c r="D58" s="389"/>
      <c r="E58" s="389"/>
      <c r="F58" s="389"/>
      <c r="G58" s="390"/>
    </row>
    <row r="59" spans="1:7" s="6" customFormat="1" ht="15.5" thickBot="1" x14ac:dyDescent="0.4">
      <c r="C59" s="388"/>
      <c r="D59" s="389"/>
      <c r="E59" s="389"/>
      <c r="F59" s="389"/>
      <c r="G59" s="390"/>
    </row>
    <row r="60" spans="1:7" s="6" customFormat="1" ht="15.5" thickBot="1" x14ac:dyDescent="0.4">
      <c r="C60" s="391"/>
      <c r="D60" s="391"/>
      <c r="E60" s="391"/>
      <c r="F60" s="391"/>
      <c r="G60" s="391"/>
    </row>
    <row r="61" spans="1:7" s="6" customFormat="1" ht="18.75" customHeight="1" x14ac:dyDescent="0.35">
      <c r="C61" s="392" t="s">
        <v>30</v>
      </c>
      <c r="D61" s="392"/>
      <c r="E61" s="392"/>
      <c r="F61" s="392"/>
      <c r="G61" s="392"/>
    </row>
    <row r="62" spans="1:7" s="6" customFormat="1" ht="15" x14ac:dyDescent="0.35">
      <c r="C62" s="379" t="s">
        <v>31</v>
      </c>
      <c r="D62" s="379"/>
      <c r="E62" s="379"/>
      <c r="F62" s="379"/>
      <c r="G62" s="379"/>
    </row>
    <row r="63" spans="1:7" s="6" customFormat="1" ht="15" x14ac:dyDescent="0.35">
      <c r="B63" s="103" t="s">
        <v>32</v>
      </c>
      <c r="C63" s="394" t="s">
        <v>33</v>
      </c>
      <c r="D63" s="394"/>
      <c r="E63" s="394"/>
      <c r="F63" s="394"/>
      <c r="G63" s="394"/>
    </row>
    <row r="64" spans="1:7" ht="16" x14ac:dyDescent="0.35">
      <c r="C64" s="212"/>
      <c r="D64" s="164"/>
      <c r="E64" s="212"/>
      <c r="F64" s="164"/>
      <c r="G64" s="164"/>
    </row>
    <row r="65" spans="3:7" ht="15" customHeight="1" x14ac:dyDescent="0.35">
      <c r="C65" s="213"/>
      <c r="D65" s="213"/>
      <c r="E65" s="213"/>
      <c r="F65" s="213"/>
    </row>
    <row r="66" spans="3:7" ht="15" customHeight="1" x14ac:dyDescent="0.35"/>
    <row r="67" spans="3:7" ht="16" x14ac:dyDescent="0.35">
      <c r="C67" s="395"/>
      <c r="D67" s="395"/>
      <c r="E67" s="395"/>
      <c r="F67" s="395"/>
      <c r="G67" s="395"/>
    </row>
    <row r="68" spans="3:7" ht="16" x14ac:dyDescent="0.35">
      <c r="C68" s="395"/>
      <c r="D68" s="395"/>
      <c r="E68" s="395"/>
      <c r="F68" s="395"/>
      <c r="G68" s="395"/>
    </row>
    <row r="69" spans="3:7" ht="18.75" customHeight="1" x14ac:dyDescent="0.35">
      <c r="C69" s="395"/>
      <c r="D69" s="395"/>
      <c r="E69" s="395"/>
      <c r="F69" s="395"/>
      <c r="G69" s="395"/>
    </row>
    <row r="70" spans="3:7" ht="16" x14ac:dyDescent="0.35">
      <c r="C70" s="395"/>
      <c r="D70" s="395"/>
      <c r="E70" s="395"/>
      <c r="F70" s="395"/>
      <c r="G70" s="395"/>
    </row>
    <row r="71" spans="3:7" ht="16" x14ac:dyDescent="0.35">
      <c r="C71" s="213"/>
      <c r="D71" s="213"/>
      <c r="E71" s="213"/>
      <c r="F71" s="213"/>
    </row>
    <row r="72" spans="3:7" ht="16" x14ac:dyDescent="0.35">
      <c r="C72" s="393"/>
      <c r="D72" s="393"/>
      <c r="E72" s="393"/>
    </row>
    <row r="73" spans="3:7" ht="16" x14ac:dyDescent="0.35">
      <c r="C73" s="393"/>
      <c r="D73" s="393"/>
      <c r="E73" s="393"/>
    </row>
    <row r="74" spans="3:7" ht="16" x14ac:dyDescent="0.35"/>
    <row r="75" spans="3:7" ht="16" x14ac:dyDescent="0.35"/>
    <row r="76" spans="3:7" ht="16" x14ac:dyDescent="0.35"/>
    <row r="77" spans="3:7" ht="16" x14ac:dyDescent="0.35"/>
    <row r="78" spans="3:7" ht="16" x14ac:dyDescent="0.35"/>
    <row r="79" spans="3:7" ht="16" x14ac:dyDescent="0.35"/>
    <row r="80" spans="3: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sheetData>
  <sheetProtection selectLockedCells="1"/>
  <dataConsolidate/>
  <mergeCells count="19">
    <mergeCell ref="C73:E73"/>
    <mergeCell ref="C63:G63"/>
    <mergeCell ref="C67:G67"/>
    <mergeCell ref="C68:G68"/>
    <mergeCell ref="C69:G69"/>
    <mergeCell ref="C70:G70"/>
    <mergeCell ref="C72:E72"/>
    <mergeCell ref="C62:G62"/>
    <mergeCell ref="C2:G2"/>
    <mergeCell ref="C3:G3"/>
    <mergeCell ref="C4:G4"/>
    <mergeCell ref="C5:G5"/>
    <mergeCell ref="C6:G6"/>
    <mergeCell ref="C7:G7"/>
    <mergeCell ref="C57:G57"/>
    <mergeCell ref="C58:G58"/>
    <mergeCell ref="C59:G59"/>
    <mergeCell ref="C60:G60"/>
    <mergeCell ref="C61:G61"/>
  </mergeCells>
  <dataValidations count="13">
    <dataValidation type="whole" showInputMessage="1" showErrorMessage="1" sqref="G56 E56 G21 D8:E13 E35:E36 E21 E15:E17" xr:uid="{00000000-0002-0000-0100-000003000000}">
      <formula1>999999</formula1>
      <formula2>99999999</formula2>
    </dataValidation>
    <dataValidation type="list" allowBlank="1" showInputMessage="1" showErrorMessage="1" promptTitle="Выберите из раскрывающегося меню" prompt="Выберите соответствующую страну из раскрывающегося меню" sqref="E14" xr:uid="{CFD11D27-15D2-47BE-82AF-6D076ECBB5FD}">
      <formula1>Countries_list</formula1>
    </dataValidation>
    <dataValidation type="date" allowBlank="1" showInputMessage="1" showErrorMessage="1" errorTitle="Неверный формат" error="Измените информацию в соответствии с указанным форматом" promptTitle="Введите дату в следующем формате" prompt="YYYY-MM-DD" sqref="E24 E27" xr:uid="{2C251F65-A66C-4634-A19C-44798E45C68E}">
      <formula1>36161</formula1>
      <formula2>47848</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95E349DE-9E6C-4EA9-A411-51B392BBC13B}">
      <formula1>#REF!</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62E0EBE1-85B7-4280-8A71-173A8E93606B}">
      <formula1>36161</formula1>
      <formula2>47848</formula2>
    </dataValidation>
    <dataValidation allowBlank="1" showInputMessage="1" showErrorMessage="1" promptTitle="Название субъекта" prompt="Вставьте здесь название организации, компании или государственного органа" sqref="E23" xr:uid="{C340807D-D213-4401-B80F-E25F52B96531}"/>
    <dataValidation allowBlank="1" showInputMessage="1" showErrorMessage="1" promptTitle="URL-адрес Отчета ИПДО" prompt="Вставьте прямой URL-адрес Отчета ИПДО (или папки с отчетом)." sqref="E25" xr:uid="{CB100FB5-40C6-4F25-9FC4-5C25241613B2}"/>
    <dataValidation type="list" allowBlank="1" showInputMessage="1" showErrorMessage="1" errorTitle="Недопустимая запись" error="_x000a_Выберите из следующего:_x000a__x000a_Да_x000a_Нет_x000a_Частично_x000a_Неприменимо" promptTitle="Выберите из следующего" prompt="_x000a_Да_x000a_Нет_x000a_Частично_x000a_Неприменимо" sqref="E26 E37:E40 E48:E51" xr:uid="{7304D0CF-1750-444A-BEB5-7B5BE1AB091A}">
      <formula1>Simple_options_list</formula1>
    </dataValidation>
    <dataValidation allowBlank="1" showInputMessage="1" showErrorMessage="1" promptTitle="Файлы данных (CSV, excel)" prompt="Вставьте прямой URL-адрес сопутствующих файлов данных для отчета на национальном веб-сайте ИПДО._x000a__x000a_Файлы данных означают excel, CSV или аналогичные файлы. Файлы PDF не следует включать сюда" sqref="E28" xr:uid="{39493649-350E-422A-9DD2-3E6E84EBA845}"/>
    <dataValidation type="list" allowBlank="1" showInputMessage="1" showErrorMessage="1" promptTitle="Тип отчетности" prompt="Укажите, какой тип отчетности из следующих:_x000a__x000a_Систематическое раскрытие данных_x000a_Отчет ИПДО_x000a_Недоступно_x000a_Неприменимо" sqref="E33" xr:uid="{B778930E-3F3B-423A-9546-79B146204FB4}">
      <formula1>Reporting_options_list</formula1>
    </dataValidation>
    <dataValidation allowBlank="1" showInputMessage="1" showErrorMessage="1" promptTitle="URL-адрес" prompt="Вставьте прямой URL-адрес ссылочного документа" sqref="E34" xr:uid="{597D7BEC-037D-4EE8-AB57-637A50B77C0E}"/>
    <dataValidation allowBlank="1" showInputMessage="1" showErrorMessage="1" errorTitle="Invalid entry" error="_x000a_Please choose among the following:_x000a__x000a_Yes_x000a_No_x000a_Partially_x000a_Not applicable" promptTitle="Другой сектор" prompt="Укажите название другого сектора (секторов), охватываемого (охватываемых) Отчетом" sqref="E41" xr:uid="{E759649B-DA47-43EE-9E0F-1885CB5C1CF2}"/>
    <dataValidation type="whole" operator="greaterThanOrEqual" allowBlank="1" showInputMessage="1" showErrorMessage="1" errorTitle="Number" error="Please input a number in this cell" sqref="E42:E43" xr:uid="{613EFBF3-DF6A-47D1-9C12-6F0B0826E479}">
      <formula1>1</formula1>
    </dataValidation>
  </dataValidations>
  <hyperlinks>
    <hyperlink ref="C44" r:id="rId1" display="Reporting currency (ISO-4217)" xr:uid="{00000000-0004-0000-0100-000000000000}"/>
    <hyperlink ref="C47" r:id="rId2" location="r4-7" display="Требование ИПДО 4.7: разбивка по отдельным позициям" xr:uid="{00000000-0004-0000-0100-000001000000}"/>
    <hyperlink ref="C32" r:id="rId3" location="r7-2" display="Public debate (Requirement 7.1)" xr:uid="{00000000-0004-0000-0100-000003000000}"/>
  </hyperlinks>
  <pageMargins left="0.25" right="0.25" top="0.75" bottom="0.75" header="0.3" footer="0.3"/>
  <pageSetup paperSize="8" fitToHeight="0" orientation="landscape" horizontalDpi="2400" verticalDpi="2400" r:id="rId4"/>
  <headerFooter>
    <oddHeader>&amp;C&amp;G</oddHeader>
  </headerFooter>
  <legacyDrawingHF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U14"/>
  <sheetViews>
    <sheetView zoomScale="50" zoomScaleNormal="50" workbookViewId="0">
      <selection activeCell="J16" sqref="J16"/>
    </sheetView>
  </sheetViews>
  <sheetFormatPr defaultColWidth="10.58203125" defaultRowHeight="15.5" x14ac:dyDescent="0.35"/>
  <cols>
    <col min="1" max="1" width="18.08203125" customWidth="1"/>
    <col min="2" max="2" width="48" customWidth="1"/>
    <col min="3" max="3" width="3.08203125" customWidth="1"/>
    <col min="4" max="4" width="30.33203125" customWidth="1"/>
    <col min="5" max="5" width="3.08203125" customWidth="1"/>
    <col min="6" max="6" width="30.33203125" customWidth="1"/>
    <col min="7" max="7" width="3.08203125" customWidth="1"/>
    <col min="8" max="8" width="30.33203125" customWidth="1"/>
    <col min="9" max="9" width="3.08203125" customWidth="1"/>
    <col min="10" max="10" width="39.58203125" customWidth="1"/>
    <col min="11" max="11" width="3" customWidth="1"/>
    <col min="12" max="12" width="36"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456</v>
      </c>
    </row>
    <row r="3" spans="1:21" s="42" customFormat="1" ht="150" x14ac:dyDescent="0.35">
      <c r="A3" s="278" t="s">
        <v>457</v>
      </c>
      <c r="B3" s="61" t="s">
        <v>458</v>
      </c>
      <c r="D3" s="11" t="s">
        <v>100</v>
      </c>
      <c r="F3" s="62"/>
      <c r="H3" s="62"/>
      <c r="J3" s="54"/>
      <c r="L3" s="54"/>
      <c r="N3" s="41"/>
      <c r="P3" s="41"/>
      <c r="R3" s="41"/>
      <c r="T3" s="41"/>
    </row>
    <row r="4" spans="1:21" s="40" customFormat="1" ht="19" x14ac:dyDescent="0.35">
      <c r="A4" s="60"/>
      <c r="B4" s="52"/>
      <c r="D4" s="52"/>
      <c r="F4" s="52"/>
      <c r="H4" s="52"/>
      <c r="J4" s="53"/>
      <c r="N4" s="53"/>
    </row>
    <row r="5" spans="1:21" s="58" customFormat="1" ht="152" x14ac:dyDescent="0.35">
      <c r="A5" s="56"/>
      <c r="B5" s="57" t="s">
        <v>101</v>
      </c>
      <c r="D5" s="93" t="s">
        <v>102</v>
      </c>
      <c r="E5" s="50"/>
      <c r="F5" s="93" t="s">
        <v>103</v>
      </c>
      <c r="G5" s="50"/>
      <c r="H5" s="93" t="s">
        <v>104</v>
      </c>
      <c r="J5" s="51" t="s">
        <v>105</v>
      </c>
      <c r="K5" s="50"/>
      <c r="L5" s="51" t="s">
        <v>106</v>
      </c>
      <c r="M5" s="50"/>
      <c r="N5" s="51" t="s">
        <v>125</v>
      </c>
      <c r="O5" s="50"/>
      <c r="P5" s="51" t="s">
        <v>108</v>
      </c>
      <c r="Q5" s="50"/>
      <c r="R5" s="51" t="s">
        <v>109</v>
      </c>
      <c r="S5" s="50"/>
      <c r="T5" s="51" t="s">
        <v>110</v>
      </c>
      <c r="U5" s="50"/>
    </row>
    <row r="6" spans="1:21" s="40" customFormat="1" ht="19" x14ac:dyDescent="0.35">
      <c r="A6" s="60"/>
      <c r="B6" s="52"/>
      <c r="D6" s="52"/>
      <c r="F6" s="52"/>
      <c r="H6" s="52"/>
      <c r="J6" s="53"/>
      <c r="N6" s="53"/>
      <c r="P6" s="53"/>
      <c r="R6" s="53"/>
      <c r="T6" s="53"/>
    </row>
    <row r="7" spans="1:21" s="42" customFormat="1" ht="30" x14ac:dyDescent="0.35">
      <c r="A7" s="278" t="s">
        <v>126</v>
      </c>
      <c r="B7" s="61" t="s">
        <v>459</v>
      </c>
      <c r="D7" s="11" t="s">
        <v>57</v>
      </c>
      <c r="F7" s="62"/>
      <c r="H7" s="62"/>
      <c r="J7" s="54"/>
      <c r="L7" s="54"/>
      <c r="N7" s="41"/>
      <c r="O7" s="40"/>
      <c r="P7" s="41"/>
      <c r="Q7" s="40"/>
      <c r="R7" s="41"/>
      <c r="S7" s="40"/>
      <c r="T7" s="41"/>
    </row>
    <row r="8" spans="1:21" s="40" customFormat="1" ht="19" x14ac:dyDescent="0.35">
      <c r="A8" s="60"/>
      <c r="B8" s="52"/>
      <c r="D8" s="52"/>
      <c r="F8" s="52"/>
      <c r="H8" s="52"/>
      <c r="J8" s="53"/>
      <c r="N8" s="53"/>
      <c r="P8" s="53"/>
      <c r="R8" s="53"/>
      <c r="T8" s="53"/>
    </row>
    <row r="9" spans="1:21" s="10" customFormat="1" ht="30" x14ac:dyDescent="0.35">
      <c r="A9" s="16"/>
      <c r="B9" s="59" t="s">
        <v>460</v>
      </c>
      <c r="D9" s="11" t="s">
        <v>114</v>
      </c>
      <c r="F9" s="11" t="str">
        <f>IF(D9=[2]Lists!$K$4,"&lt; Input URL to data source &gt;",IF(D9=[2]Lists!$K$5,"&lt; Reference section in EITI Report or URL &gt;",IF(D9=[2]Lists!$K$6,"&lt; Reference evidence of non-applicability &gt;","")))</f>
        <v/>
      </c>
      <c r="G9" s="40"/>
      <c r="H9" s="11" t="str">
        <f>IF(F9=[2]Lists!$K$4,"&lt; Input URL to data source &gt;",IF(F9=[2]Lists!$K$5,"&lt; Reference section in EITI Report or URL &gt;",IF(F9=[2]Lists!$K$6,"&lt; Reference evidence of non-applicability &gt;","")))</f>
        <v/>
      </c>
      <c r="I9" s="40"/>
      <c r="J9" s="449" t="s">
        <v>873</v>
      </c>
      <c r="K9" s="40"/>
      <c r="L9" s="54"/>
      <c r="M9" s="40"/>
      <c r="N9" s="41"/>
      <c r="O9" s="40"/>
      <c r="P9" s="41"/>
      <c r="Q9" s="40"/>
      <c r="R9" s="41"/>
      <c r="S9" s="40"/>
      <c r="T9" s="41"/>
      <c r="U9" s="40"/>
    </row>
    <row r="10" spans="1:21" s="10" customFormat="1" ht="30" x14ac:dyDescent="0.35">
      <c r="A10" s="16"/>
      <c r="B10" s="64" t="s">
        <v>461</v>
      </c>
      <c r="D10" s="11" t="s">
        <v>81</v>
      </c>
      <c r="F10" s="11" t="s">
        <v>216</v>
      </c>
      <c r="G10" s="42"/>
      <c r="H10" s="11" t="s">
        <v>216</v>
      </c>
      <c r="I10" s="42"/>
      <c r="J10" s="450"/>
      <c r="K10" s="42"/>
      <c r="L10" s="54"/>
      <c r="M10" s="42"/>
      <c r="N10" s="41"/>
      <c r="O10" s="42"/>
      <c r="P10" s="41"/>
      <c r="Q10" s="42"/>
      <c r="R10" s="41"/>
      <c r="S10" s="42"/>
      <c r="T10" s="41"/>
      <c r="U10" s="42"/>
    </row>
    <row r="11" spans="1:21" s="10" customFormat="1" ht="45" x14ac:dyDescent="0.35">
      <c r="A11" s="16"/>
      <c r="B11" s="64" t="s">
        <v>462</v>
      </c>
      <c r="D11" s="11" t="s">
        <v>114</v>
      </c>
      <c r="F11" s="11"/>
      <c r="G11" s="42"/>
      <c r="H11" s="11"/>
      <c r="I11" s="42"/>
      <c r="J11" s="450"/>
      <c r="K11" s="42"/>
      <c r="L11" s="54"/>
      <c r="M11" s="42"/>
      <c r="N11" s="41"/>
      <c r="O11" s="42"/>
      <c r="P11" s="41"/>
      <c r="Q11" s="42"/>
      <c r="R11" s="41"/>
      <c r="S11" s="42"/>
      <c r="T11" s="41"/>
      <c r="U11" s="42"/>
    </row>
    <row r="12" spans="1:21" s="10" customFormat="1" ht="75" x14ac:dyDescent="0.35">
      <c r="A12" s="16"/>
      <c r="B12" s="64" t="s">
        <v>463</v>
      </c>
      <c r="D12" s="11" t="s">
        <v>114</v>
      </c>
      <c r="F12" s="11"/>
      <c r="G12" s="42"/>
      <c r="H12" s="11"/>
      <c r="I12" s="42"/>
      <c r="J12" s="450"/>
      <c r="K12" s="42"/>
      <c r="L12" s="54"/>
      <c r="M12" s="42"/>
      <c r="N12" s="41"/>
      <c r="O12" s="42"/>
      <c r="P12" s="41"/>
      <c r="Q12" s="42"/>
      <c r="R12" s="41"/>
      <c r="S12" s="42"/>
      <c r="T12" s="41"/>
      <c r="U12" s="42"/>
    </row>
    <row r="13" spans="1:21" s="10" customFormat="1" ht="75" x14ac:dyDescent="0.35">
      <c r="A13" s="16"/>
      <c r="B13" s="64" t="s">
        <v>464</v>
      </c>
      <c r="D13" s="11" t="s">
        <v>57</v>
      </c>
      <c r="F13" s="11"/>
      <c r="G13" s="42"/>
      <c r="H13" s="11"/>
      <c r="I13" s="42"/>
      <c r="J13" s="451"/>
      <c r="K13" s="42"/>
      <c r="L13" s="54"/>
      <c r="M13" s="42"/>
      <c r="N13" s="41"/>
      <c r="O13" s="42"/>
      <c r="P13" s="41"/>
      <c r="Q13" s="42"/>
      <c r="R13" s="41"/>
      <c r="S13" s="42"/>
      <c r="T13" s="41"/>
      <c r="U13" s="42"/>
    </row>
    <row r="14" spans="1:21" s="12" customFormat="1" x14ac:dyDescent="0.35">
      <c r="A14" s="65"/>
    </row>
  </sheetData>
  <mergeCells count="1">
    <mergeCell ref="J9:J13"/>
  </mergeCells>
  <pageMargins left="0.7" right="0.7" top="0.75" bottom="0.75" header="0.3" footer="0.3"/>
  <pageSetup paperSize="8" orientation="landscape" horizontalDpi="1200" verticalDpi="1200" r:id="rId1"/>
  <headerFooter>
    <oddHeader>&amp;C&amp;G</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U12"/>
  <sheetViews>
    <sheetView zoomScale="70" zoomScaleNormal="70" workbookViewId="0">
      <selection activeCell="P28" sqref="P28"/>
    </sheetView>
  </sheetViews>
  <sheetFormatPr defaultColWidth="10.58203125" defaultRowHeight="15.5" x14ac:dyDescent="0.35"/>
  <cols>
    <col min="1" max="1" width="17.83203125" customWidth="1"/>
    <col min="2" max="2" width="44.08203125" customWidth="1"/>
    <col min="3" max="3" width="3.08203125" customWidth="1"/>
    <col min="4" max="4" width="25.83203125" customWidth="1"/>
    <col min="5" max="5" width="3.08203125" customWidth="1"/>
    <col min="6" max="6" width="25.83203125" customWidth="1"/>
    <col min="7" max="7" width="3.08203125" customWidth="1"/>
    <col min="8" max="8" width="25.83203125" customWidth="1"/>
    <col min="9" max="9" width="3.08203125" customWidth="1"/>
    <col min="10" max="10" width="39.58203125" customWidth="1"/>
    <col min="11" max="11" width="3" customWidth="1"/>
    <col min="12" max="12" width="40.08203125"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465</v>
      </c>
    </row>
    <row r="3" spans="1:21" s="42" customFormat="1" ht="195" x14ac:dyDescent="0.35">
      <c r="A3" s="278" t="s">
        <v>466</v>
      </c>
      <c r="B3" s="61" t="s">
        <v>467</v>
      </c>
      <c r="D3" s="11" t="s">
        <v>100</v>
      </c>
      <c r="F3" s="62"/>
      <c r="H3" s="62"/>
      <c r="J3" s="54"/>
      <c r="L3" s="54"/>
      <c r="N3" s="41"/>
      <c r="P3" s="41"/>
      <c r="R3" s="41"/>
      <c r="T3" s="41"/>
    </row>
    <row r="4" spans="1:21" s="40" customFormat="1" ht="19" x14ac:dyDescent="0.35">
      <c r="A4" s="60"/>
      <c r="B4" s="52"/>
      <c r="D4" s="52"/>
      <c r="F4" s="52"/>
      <c r="H4" s="52"/>
      <c r="J4" s="53"/>
      <c r="N4" s="53"/>
    </row>
    <row r="5" spans="1:21" s="58" customFormat="1" ht="114" x14ac:dyDescent="0.35">
      <c r="A5" s="56"/>
      <c r="B5" s="57" t="s">
        <v>101</v>
      </c>
      <c r="D5" s="93" t="s">
        <v>102</v>
      </c>
      <c r="E5" s="50"/>
      <c r="F5" s="93" t="s">
        <v>103</v>
      </c>
      <c r="G5" s="50"/>
      <c r="H5" s="93" t="s">
        <v>104</v>
      </c>
      <c r="J5" s="51" t="s">
        <v>105</v>
      </c>
      <c r="K5" s="50"/>
      <c r="L5" s="51" t="s">
        <v>106</v>
      </c>
      <c r="M5" s="50"/>
      <c r="N5" s="51" t="s">
        <v>107</v>
      </c>
      <c r="O5" s="50"/>
      <c r="P5" s="51" t="s">
        <v>108</v>
      </c>
      <c r="Q5" s="50"/>
      <c r="R5" s="51" t="s">
        <v>109</v>
      </c>
      <c r="S5" s="50"/>
      <c r="T5" s="51" t="s">
        <v>110</v>
      </c>
      <c r="U5" s="50"/>
    </row>
    <row r="6" spans="1:21" s="40" customFormat="1" ht="19" x14ac:dyDescent="0.35">
      <c r="A6" s="60"/>
      <c r="B6" s="52"/>
      <c r="D6" s="52"/>
      <c r="F6" s="52"/>
      <c r="H6" s="52"/>
      <c r="J6" s="53"/>
      <c r="N6" s="53"/>
      <c r="P6" s="53"/>
      <c r="R6" s="53"/>
      <c r="T6" s="53"/>
    </row>
    <row r="7" spans="1:21" s="40" customFormat="1" ht="75" x14ac:dyDescent="0.35">
      <c r="A7" s="60"/>
      <c r="B7" s="80" t="s">
        <v>468</v>
      </c>
      <c r="D7" s="11" t="s">
        <v>57</v>
      </c>
      <c r="F7" s="11" t="str">
        <f>IF(D7=[2]Lists!$K$4,"&lt; Input URL to data source &gt;",IF(D7=[2]Lists!$K$5,"&lt; Reference section in EITI Report or URL &gt;",IF(D7=[2]Lists!$K$6,"&lt; Reference evidence of non-applicability &gt;","")))</f>
        <v/>
      </c>
      <c r="H7" s="11" t="str">
        <f>IF(F7=[2]Lists!$K$4,"&lt; Input URL to data source &gt;",IF(F7=[2]Lists!$K$5,"&lt; Reference section in EITI Report or URL &gt;",IF(F7=[2]Lists!$K$6,"&lt; Reference evidence of non-applicability &gt;","")))</f>
        <v/>
      </c>
      <c r="J7" s="401"/>
      <c r="L7" s="54"/>
      <c r="N7" s="41"/>
      <c r="P7" s="41"/>
      <c r="R7" s="41"/>
      <c r="T7" s="41"/>
    </row>
    <row r="8" spans="1:21" s="40" customFormat="1" ht="60" x14ac:dyDescent="0.35">
      <c r="A8" s="60"/>
      <c r="B8" s="59" t="s">
        <v>469</v>
      </c>
      <c r="D8" s="11" t="s">
        <v>57</v>
      </c>
      <c r="F8" s="11" t="str">
        <f>IF(D8=[2]Lists!$K$4,"&lt; Input URL to data source &gt;",IF(D8=[2]Lists!$K$5,"&lt; Reference section in EITI Report or URL &gt;",IF(D8=[2]Lists!$K$6,"&lt; Reference evidence of non-applicability &gt;","")))</f>
        <v/>
      </c>
      <c r="H8" s="11" t="str">
        <f>IF(F8=[2]Lists!$K$4,"&lt; Input URL to data source &gt;",IF(F8=[2]Lists!$K$5,"&lt; Reference section in EITI Report or URL &gt;",IF(F8=[2]Lists!$K$6,"&lt; Reference evidence of non-applicability &gt;","")))</f>
        <v/>
      </c>
      <c r="J8" s="399"/>
      <c r="L8" s="54"/>
      <c r="N8" s="41"/>
      <c r="P8" s="41"/>
      <c r="R8" s="41"/>
      <c r="T8" s="41"/>
    </row>
    <row r="9" spans="1:21" s="40" customFormat="1" ht="45" x14ac:dyDescent="0.35">
      <c r="A9" s="60"/>
      <c r="B9" s="59" t="s">
        <v>470</v>
      </c>
      <c r="D9" s="11" t="s">
        <v>57</v>
      </c>
      <c r="F9" s="11" t="str">
        <f>IF(D9=[2]Lists!$K$4,"&lt; Input URL to data source &gt;",IF(D9=[2]Lists!$K$5,"&lt; Reference section in EITI Report or URL &gt;",IF(D9=[2]Lists!$K$6,"&lt; Reference evidence of non-applicability &gt;","")))</f>
        <v/>
      </c>
      <c r="H9" s="11" t="str">
        <f>IF(F9=[2]Lists!$K$4,"&lt; Input URL to data source &gt;",IF(F9=[2]Lists!$K$5,"&lt; Reference section in EITI Report or URL &gt;",IF(F9=[2]Lists!$K$6,"&lt; Reference evidence of non-applicability &gt;","")))</f>
        <v/>
      </c>
      <c r="J9" s="399"/>
      <c r="L9" s="54"/>
      <c r="N9" s="41"/>
      <c r="P9" s="41"/>
      <c r="R9" s="41"/>
      <c r="T9" s="41"/>
    </row>
    <row r="10" spans="1:21" s="40" customFormat="1" ht="60" x14ac:dyDescent="0.35">
      <c r="A10" s="60"/>
      <c r="B10" s="59" t="s">
        <v>471</v>
      </c>
      <c r="D10" s="11" t="s">
        <v>57</v>
      </c>
      <c r="F10" s="11" t="str">
        <f>IF(D10=[2]Lists!$K$4,"&lt; Input URL to data source &gt;",IF(D10=[2]Lists!$K$5,"&lt; Reference section in EITI Report or URL &gt;",IF(D10=[2]Lists!$K$6,"&lt; Reference evidence of non-applicability &gt;","")))</f>
        <v/>
      </c>
      <c r="H10" s="11" t="str">
        <f>IF(F10=[2]Lists!$K$4,"&lt; Input URL to data source &gt;",IF(F10=[2]Lists!$K$5,"&lt; Reference section in EITI Report or URL &gt;",IF(F10=[2]Lists!$K$6,"&lt; Reference evidence of non-applicability &gt;","")))</f>
        <v/>
      </c>
      <c r="J10" s="399"/>
      <c r="L10" s="54"/>
      <c r="N10" s="41"/>
      <c r="P10" s="41"/>
      <c r="R10" s="41"/>
      <c r="T10" s="41"/>
    </row>
    <row r="11" spans="1:21" s="40" customFormat="1" ht="30" x14ac:dyDescent="0.35">
      <c r="A11" s="60"/>
      <c r="B11" s="59" t="s">
        <v>472</v>
      </c>
      <c r="D11" s="11" t="s">
        <v>57</v>
      </c>
      <c r="F11" s="11" t="str">
        <f>IF(D11=[2]Lists!$K$4,"&lt; Input URL to data source &gt;",IF(D11=[2]Lists!$K$5,"&lt; Reference section in EITI Report or URL &gt;",IF(D11=[2]Lists!$K$6,"&lt; Reference evidence of non-applicability &gt;","")))</f>
        <v/>
      </c>
      <c r="H11" s="11" t="str">
        <f>IF(F11=[2]Lists!$K$4,"&lt; Input URL to data source &gt;",IF(F11=[2]Lists!$K$5,"&lt; Reference section in EITI Report or URL &gt;",IF(F11=[2]Lists!$K$6,"&lt; Reference evidence of non-applicability &gt;","")))</f>
        <v/>
      </c>
      <c r="J11" s="400"/>
      <c r="L11" s="54"/>
      <c r="N11" s="41"/>
      <c r="P11" s="41"/>
      <c r="R11" s="41"/>
      <c r="T11" s="41"/>
    </row>
    <row r="12" spans="1:21" s="12" customFormat="1" ht="45" x14ac:dyDescent="0.35">
      <c r="A12" s="65"/>
      <c r="B12" s="80" t="s">
        <v>473</v>
      </c>
      <c r="D12" s="240"/>
    </row>
  </sheetData>
  <mergeCells count="1">
    <mergeCell ref="J7:J11"/>
  </mergeCells>
  <pageMargins left="0.7" right="0.7" top="0.75" bottom="0.75" header="0.3" footer="0.3"/>
  <pageSetup paperSize="8" orientation="landscape" horizontalDpi="1200" verticalDpi="1200" r:id="rId1"/>
  <headerFooter>
    <oddHeader>&amp;C&amp;G</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U10"/>
  <sheetViews>
    <sheetView zoomScale="80" zoomScaleNormal="80" workbookViewId="0">
      <selection activeCell="D3" sqref="D3"/>
    </sheetView>
  </sheetViews>
  <sheetFormatPr defaultColWidth="10.58203125" defaultRowHeight="15.5" x14ac:dyDescent="0.35"/>
  <cols>
    <col min="1" max="1" width="19.5" customWidth="1"/>
    <col min="2" max="2" width="38" customWidth="1"/>
    <col min="3" max="3" width="3.33203125" customWidth="1"/>
    <col min="4" max="4" width="26.08203125" customWidth="1"/>
    <col min="5" max="5" width="3.33203125" customWidth="1"/>
    <col min="6" max="6" width="26.08203125" customWidth="1"/>
    <col min="7" max="7" width="3.33203125" customWidth="1"/>
    <col min="8" max="8" width="26.08203125" customWidth="1"/>
    <col min="9" max="9" width="3.33203125" customWidth="1"/>
    <col min="10" max="10" width="39.58203125" customWidth="1"/>
    <col min="11" max="11" width="3" customWidth="1"/>
    <col min="12" max="12" width="38.5"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474</v>
      </c>
    </row>
    <row r="3" spans="1:21" s="42" customFormat="1" ht="165" x14ac:dyDescent="0.35">
      <c r="A3" s="278" t="s">
        <v>475</v>
      </c>
      <c r="B3" s="61" t="s">
        <v>476</v>
      </c>
      <c r="D3" s="11" t="s">
        <v>884</v>
      </c>
      <c r="F3" s="62"/>
      <c r="H3" s="62"/>
      <c r="J3" s="54"/>
      <c r="L3" s="54"/>
      <c r="N3" s="41"/>
      <c r="P3" s="41"/>
      <c r="R3" s="41"/>
      <c r="T3" s="41"/>
    </row>
    <row r="4" spans="1:21" s="40" customFormat="1" ht="19" x14ac:dyDescent="0.35">
      <c r="A4" s="60"/>
      <c r="B4" s="52"/>
      <c r="D4" s="52"/>
      <c r="F4" s="52"/>
      <c r="H4" s="52"/>
      <c r="J4" s="53"/>
      <c r="N4" s="53"/>
    </row>
    <row r="5" spans="1:21" s="58" customFormat="1" ht="133" x14ac:dyDescent="0.35">
      <c r="A5" s="56"/>
      <c r="B5" s="57" t="s">
        <v>101</v>
      </c>
      <c r="D5" s="93" t="s">
        <v>102</v>
      </c>
      <c r="E5" s="50"/>
      <c r="F5" s="93" t="s">
        <v>103</v>
      </c>
      <c r="G5" s="50"/>
      <c r="H5" s="93" t="s">
        <v>104</v>
      </c>
      <c r="J5" s="51" t="s">
        <v>105</v>
      </c>
      <c r="K5" s="50"/>
      <c r="L5" s="51" t="s">
        <v>106</v>
      </c>
      <c r="M5" s="50"/>
      <c r="N5" s="51" t="s">
        <v>125</v>
      </c>
      <c r="O5" s="50"/>
      <c r="P5" s="51" t="s">
        <v>108</v>
      </c>
      <c r="Q5" s="50"/>
      <c r="R5" s="51" t="s">
        <v>109</v>
      </c>
      <c r="S5" s="50"/>
      <c r="T5" s="51" t="s">
        <v>110</v>
      </c>
      <c r="U5" s="50"/>
    </row>
    <row r="6" spans="1:21" s="40" customFormat="1" ht="19" x14ac:dyDescent="0.35">
      <c r="A6" s="60"/>
      <c r="B6" s="52"/>
      <c r="D6" s="52"/>
      <c r="F6" s="52"/>
      <c r="H6" s="52"/>
      <c r="J6" s="53"/>
      <c r="N6" s="53"/>
      <c r="P6" s="53"/>
      <c r="R6" s="53"/>
      <c r="T6" s="53"/>
    </row>
    <row r="7" spans="1:21" s="10" customFormat="1" ht="45" x14ac:dyDescent="0.4">
      <c r="A7" s="16"/>
      <c r="B7" s="80" t="s">
        <v>477</v>
      </c>
      <c r="D7" s="253">
        <v>3</v>
      </c>
      <c r="E7" s="83"/>
      <c r="F7" s="11" t="str">
        <f>IF(D7=[2]Lists!$K$4,"&lt; Input URL to data source &gt;",IF(D7=[2]Lists!$K$5,"&lt; Reference section in EITI Report or URL &gt;",IF(D7=[2]Lists!$K$6,"&lt; Reference evidence of non-applicability &gt;","")))</f>
        <v/>
      </c>
      <c r="G7" s="40"/>
      <c r="H7" s="11" t="str">
        <f>IF(F7=[2]Lists!$K$4,"&lt; Input URL to data source &gt;",IF(F7=[2]Lists!$K$5,"&lt; Reference section in EITI Report or URL &gt;",IF(F7=[2]Lists!$K$6,"&lt; Reference evidence of non-applicability &gt;","")))</f>
        <v/>
      </c>
      <c r="I7" s="40"/>
      <c r="J7" s="401"/>
      <c r="K7" s="40"/>
      <c r="L7" s="54"/>
      <c r="M7" s="40"/>
      <c r="N7" s="41"/>
      <c r="O7" s="40"/>
      <c r="P7" s="41"/>
      <c r="Q7" s="40"/>
      <c r="R7" s="41"/>
      <c r="S7" s="40"/>
      <c r="T7" s="41"/>
      <c r="U7" s="40"/>
    </row>
    <row r="8" spans="1:21" s="83" customFormat="1" ht="30" x14ac:dyDescent="0.4">
      <c r="A8" s="82"/>
      <c r="B8" s="80" t="s">
        <v>478</v>
      </c>
      <c r="D8" s="11" t="s">
        <v>65</v>
      </c>
      <c r="F8" s="11" t="str">
        <f>IF(D8=[2]Lists!$K$4,"&lt; Input URL to data source &gt;",IF(D8=[2]Lists!$K$5,"&lt; Reference section in EITI Report or URL &gt;",IF(D8=[2]Lists!$K$6,"&lt; Reference evidence of non-applicability &gt;","")))</f>
        <v/>
      </c>
      <c r="H8" s="11" t="str">
        <f>IF(F8=[2]Lists!$K$4,"&lt; Input URL to data source &gt;",IF(F8=[2]Lists!$K$5,"&lt; Reference section in EITI Report or URL &gt;",IF(F8=[2]Lists!$K$6,"&lt; Reference evidence of non-applicability &gt;","")))</f>
        <v/>
      </c>
      <c r="J8" s="399"/>
      <c r="K8" s="84"/>
      <c r="L8" s="54"/>
      <c r="M8" s="84"/>
      <c r="N8" s="41"/>
      <c r="O8" s="84"/>
      <c r="P8" s="41"/>
      <c r="Q8" s="84"/>
      <c r="R8" s="41"/>
      <c r="S8" s="84"/>
      <c r="T8" s="41"/>
    </row>
    <row r="9" spans="1:21" s="83" customFormat="1" ht="56.5" customHeight="1" x14ac:dyDescent="0.4">
      <c r="A9" s="82"/>
      <c r="B9" s="85" t="s">
        <v>479</v>
      </c>
      <c r="D9" s="11" t="s">
        <v>65</v>
      </c>
      <c r="F9" s="11" t="str">
        <f>IF(D9=[2]Lists!$K$4,"&lt; Input URL to data source &gt;",IF(D9=[2]Lists!$K$5,"&lt; Reference section in EITI Report or URL &gt;",IF(D9=[2]Lists!$K$6,"&lt; Reference evidence of non-applicability &gt;","")))</f>
        <v/>
      </c>
      <c r="H9" s="11" t="str">
        <f>IF(F9=[2]Lists!$K$4,"&lt; Input URL to data source &gt;",IF(F9=[2]Lists!$K$5,"&lt; Reference section in EITI Report or URL &gt;",IF(F9=[2]Lists!$K$6,"&lt; Reference evidence of non-applicability &gt;","")))</f>
        <v/>
      </c>
      <c r="J9" s="400"/>
      <c r="K9" s="84"/>
      <c r="L9" s="54"/>
      <c r="M9" s="84"/>
      <c r="N9" s="41"/>
      <c r="O9" s="84"/>
      <c r="P9" s="41"/>
      <c r="Q9" s="84"/>
      <c r="R9" s="41"/>
      <c r="S9" s="84"/>
      <c r="T9" s="41"/>
    </row>
    <row r="10" spans="1:21" s="12" customFormat="1" x14ac:dyDescent="0.35">
      <c r="A10" s="65"/>
    </row>
  </sheetData>
  <mergeCells count="1">
    <mergeCell ref="J7:J9"/>
  </mergeCells>
  <pageMargins left="0.7" right="0.7" top="0.75" bottom="0.75" header="0.3" footer="0.3"/>
  <pageSetup paperSize="8" orientation="landscape" horizontalDpi="1200" verticalDpi="1200" r:id="rId1"/>
  <headerFooter>
    <oddHeader>&amp;C&amp;G</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U26"/>
  <sheetViews>
    <sheetView topLeftCell="A12" zoomScale="80" zoomScaleNormal="80" workbookViewId="0">
      <selection activeCell="J7" sqref="J7:J25"/>
    </sheetView>
  </sheetViews>
  <sheetFormatPr defaultColWidth="10.58203125" defaultRowHeight="15.5" x14ac:dyDescent="0.35"/>
  <cols>
    <col min="1" max="1" width="19.58203125" customWidth="1"/>
    <col min="2" max="2" width="45.5" customWidth="1"/>
    <col min="3" max="3" width="3.08203125" customWidth="1"/>
    <col min="4" max="4" width="27.5" customWidth="1"/>
    <col min="5" max="5" width="3.08203125" customWidth="1"/>
    <col min="6" max="6" width="24.5" customWidth="1"/>
    <col min="7" max="7" width="3.08203125" customWidth="1"/>
    <col min="8" max="8" width="24.5" customWidth="1"/>
    <col min="9" max="9" width="3.08203125" customWidth="1"/>
    <col min="10" max="10" width="39.58203125" customWidth="1"/>
    <col min="11" max="11" width="3" customWidth="1"/>
    <col min="12" max="12" width="37.58203125"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480</v>
      </c>
    </row>
    <row r="3" spans="1:21" s="42" customFormat="1" ht="195" x14ac:dyDescent="0.35">
      <c r="A3" s="278" t="s">
        <v>481</v>
      </c>
      <c r="B3" s="61" t="s">
        <v>482</v>
      </c>
      <c r="D3" s="11" t="s">
        <v>883</v>
      </c>
      <c r="F3" s="62"/>
      <c r="H3" s="62"/>
      <c r="J3" s="54"/>
      <c r="L3" s="54"/>
      <c r="N3" s="41"/>
      <c r="P3" s="41"/>
      <c r="R3" s="41"/>
      <c r="T3" s="41"/>
    </row>
    <row r="4" spans="1:21" s="40" customFormat="1" ht="19" x14ac:dyDescent="0.35">
      <c r="A4" s="60"/>
      <c r="B4" s="52"/>
      <c r="D4" s="52"/>
      <c r="F4" s="52"/>
      <c r="H4" s="52"/>
      <c r="J4" s="53"/>
      <c r="N4" s="53"/>
    </row>
    <row r="5" spans="1:21" s="58" customFormat="1" ht="133" x14ac:dyDescent="0.35">
      <c r="A5" s="56"/>
      <c r="B5" s="57" t="s">
        <v>101</v>
      </c>
      <c r="D5" s="93" t="s">
        <v>102</v>
      </c>
      <c r="E5" s="50"/>
      <c r="F5" s="93" t="s">
        <v>103</v>
      </c>
      <c r="G5" s="50"/>
      <c r="H5" s="93" t="s">
        <v>104</v>
      </c>
      <c r="J5" s="51" t="s">
        <v>105</v>
      </c>
      <c r="K5" s="50"/>
      <c r="L5" s="51" t="s">
        <v>106</v>
      </c>
      <c r="M5" s="50"/>
      <c r="N5" s="51" t="s">
        <v>107</v>
      </c>
      <c r="O5" s="50"/>
      <c r="P5" s="51" t="s">
        <v>108</v>
      </c>
      <c r="Q5" s="50"/>
      <c r="R5" s="51" t="s">
        <v>109</v>
      </c>
      <c r="S5" s="50"/>
      <c r="T5" s="51" t="s">
        <v>110</v>
      </c>
      <c r="U5" s="50"/>
    </row>
    <row r="6" spans="1:21" s="40" customFormat="1" ht="19" x14ac:dyDescent="0.35">
      <c r="A6" s="60"/>
      <c r="B6" s="52"/>
      <c r="D6" s="52"/>
      <c r="F6" s="52"/>
      <c r="H6" s="52"/>
      <c r="J6" s="53"/>
      <c r="N6" s="53"/>
      <c r="P6" s="53"/>
      <c r="R6" s="53"/>
      <c r="T6" s="53"/>
    </row>
    <row r="7" spans="1:21" s="10" customFormat="1" ht="60" x14ac:dyDescent="0.35">
      <c r="A7" s="16"/>
      <c r="B7" s="86" t="s">
        <v>483</v>
      </c>
      <c r="D7" s="11" t="s">
        <v>659</v>
      </c>
      <c r="F7" s="11" t="str">
        <f>IF(D7=[2]Lists!$K$4,"&lt; Input URL to data source &gt;",IF(D7=[2]Lists!$K$5,"&lt; Reference section in EITI Report or URL &gt;",IF(D7=[2]Lists!$K$6,"&lt; Reference evidence of non-applicability &gt;","")))</f>
        <v/>
      </c>
      <c r="G7" s="40"/>
      <c r="H7" s="100" t="s">
        <v>878</v>
      </c>
      <c r="I7" s="40"/>
      <c r="J7" s="401"/>
      <c r="K7" s="40"/>
      <c r="L7" s="54"/>
      <c r="M7" s="40"/>
      <c r="N7" s="41"/>
      <c r="O7" s="40"/>
      <c r="P7" s="41"/>
      <c r="Q7" s="40"/>
      <c r="R7" s="41"/>
      <c r="S7" s="40"/>
      <c r="T7" s="41"/>
      <c r="U7" s="40"/>
    </row>
    <row r="8" spans="1:21" s="10" customFormat="1" ht="45" x14ac:dyDescent="0.35">
      <c r="A8" s="16"/>
      <c r="B8" s="86" t="s">
        <v>484</v>
      </c>
      <c r="D8" s="11" t="s">
        <v>659</v>
      </c>
      <c r="F8" s="11" t="str">
        <f>IF(D8=[2]Lists!$K$4,"&lt; Input URL to data source &gt;",IF(D8=[2]Lists!$K$5,"&lt; Reference section in EITI Report or URL &gt;",IF(D8=[2]Lists!$K$6,"&lt; Reference evidence of non-applicability &gt;","")))</f>
        <v/>
      </c>
      <c r="G8" s="42"/>
      <c r="H8" s="100" t="s">
        <v>879</v>
      </c>
      <c r="I8" s="42"/>
      <c r="J8" s="399"/>
      <c r="K8" s="42"/>
      <c r="L8" s="54"/>
      <c r="M8" s="42"/>
      <c r="N8" s="41"/>
      <c r="O8" s="42"/>
      <c r="P8" s="41"/>
      <c r="Q8" s="42"/>
      <c r="R8" s="41"/>
      <c r="S8" s="42"/>
      <c r="T8" s="41"/>
      <c r="U8" s="42"/>
    </row>
    <row r="9" spans="1:21" s="10" customFormat="1" ht="30" x14ac:dyDescent="0.35">
      <c r="A9" s="16"/>
      <c r="B9" s="86" t="s">
        <v>485</v>
      </c>
      <c r="D9" s="11" t="s">
        <v>659</v>
      </c>
      <c r="F9" s="11" t="str">
        <f>IF(D9=[2]Lists!$K$4,"&lt; Input URL to data source &gt;",IF(D9=[2]Lists!$K$5,"&lt; Reference section in EITI Report or URL &gt;",IF(D9=[2]Lists!$K$6,"&lt; Reference evidence of non-applicability &gt;","")))</f>
        <v/>
      </c>
      <c r="G9" s="40"/>
      <c r="H9" s="100" t="s">
        <v>880</v>
      </c>
      <c r="I9" s="40"/>
      <c r="J9" s="399"/>
      <c r="K9" s="40"/>
      <c r="L9" s="54"/>
      <c r="M9" s="40"/>
      <c r="N9" s="41"/>
      <c r="O9" s="40"/>
      <c r="P9" s="41"/>
      <c r="Q9" s="40"/>
      <c r="R9" s="41"/>
      <c r="S9" s="40"/>
      <c r="T9" s="41"/>
      <c r="U9" s="40"/>
    </row>
    <row r="10" spans="1:21" s="10" customFormat="1" ht="30" x14ac:dyDescent="0.35">
      <c r="A10" s="16"/>
      <c r="B10" s="86" t="s">
        <v>486</v>
      </c>
      <c r="D10" s="11" t="s">
        <v>659</v>
      </c>
      <c r="F10" s="11" t="str">
        <f>IF(D10=[2]Lists!$K$4,"&lt; Input URL to data source &gt;",IF(D10=[2]Lists!$K$5,"&lt; Reference section in EITI Report or URL &gt;",IF(D10=[2]Lists!$K$6,"&lt; Reference evidence of non-applicability &gt;","")))</f>
        <v/>
      </c>
      <c r="G10" s="42"/>
      <c r="H10" s="100" t="s">
        <v>880</v>
      </c>
      <c r="I10" s="42"/>
      <c r="J10" s="399"/>
      <c r="K10" s="42"/>
      <c r="L10" s="54"/>
      <c r="M10" s="42"/>
      <c r="N10" s="41"/>
      <c r="O10" s="42"/>
      <c r="P10" s="41"/>
      <c r="Q10" s="42"/>
      <c r="R10" s="41"/>
      <c r="S10" s="42"/>
      <c r="T10" s="41"/>
      <c r="U10" s="42"/>
    </row>
    <row r="11" spans="1:21" s="10" customFormat="1" ht="30" x14ac:dyDescent="0.35">
      <c r="A11" s="16"/>
      <c r="B11" s="86" t="s">
        <v>487</v>
      </c>
      <c r="D11" s="11" t="s">
        <v>659</v>
      </c>
      <c r="F11" s="11" t="str">
        <f>IF(D11=[2]Lists!$K$4,"&lt; Input URL to data source &gt;",IF(D11=[2]Lists!$K$5,"&lt; Reference section in EITI Report or URL &gt;",IF(D11=[2]Lists!$K$6,"&lt; Reference evidence of non-applicability &gt;","")))</f>
        <v/>
      </c>
      <c r="G11" s="40"/>
      <c r="H11" s="100" t="s">
        <v>880</v>
      </c>
      <c r="I11" s="40"/>
      <c r="J11" s="399"/>
      <c r="K11" s="40"/>
      <c r="L11" s="54"/>
      <c r="M11" s="40"/>
      <c r="N11" s="41"/>
      <c r="O11" s="40"/>
      <c r="P11" s="41"/>
      <c r="Q11" s="40"/>
      <c r="R11" s="41"/>
      <c r="S11" s="40"/>
      <c r="T11" s="41"/>
      <c r="U11" s="40"/>
    </row>
    <row r="12" spans="1:21" s="10" customFormat="1" ht="30" x14ac:dyDescent="0.35">
      <c r="A12" s="16"/>
      <c r="B12" s="86" t="s">
        <v>488</v>
      </c>
      <c r="D12" s="11" t="s">
        <v>659</v>
      </c>
      <c r="F12" s="11" t="str">
        <f>IF(D12=[2]Lists!$K$4,"&lt; Input URL to data source &gt;",IF(D12=[2]Lists!$K$5,"&lt; Reference section in EITI Report or URL &gt;",IF(D12=[2]Lists!$K$6,"&lt; Reference evidence of non-applicability &gt;","")))</f>
        <v/>
      </c>
      <c r="G12" s="44"/>
      <c r="H12" s="100" t="s">
        <v>881</v>
      </c>
      <c r="I12" s="44"/>
      <c r="J12" s="399"/>
      <c r="K12" s="44"/>
      <c r="L12" s="54"/>
      <c r="M12" s="44"/>
      <c r="N12" s="41"/>
      <c r="O12" s="44"/>
      <c r="P12" s="41"/>
      <c r="Q12" s="44"/>
      <c r="R12" s="41"/>
      <c r="S12" s="44"/>
      <c r="T12" s="41"/>
      <c r="U12" s="44"/>
    </row>
    <row r="13" spans="1:21" s="74" customFormat="1" ht="45" x14ac:dyDescent="0.35">
      <c r="A13" s="73"/>
      <c r="B13" s="88" t="s">
        <v>489</v>
      </c>
      <c r="D13" s="11" t="s">
        <v>65</v>
      </c>
      <c r="F13" s="76"/>
      <c r="G13" s="77"/>
      <c r="H13" s="100" t="s">
        <v>879</v>
      </c>
      <c r="I13" s="77"/>
      <c r="J13" s="399"/>
      <c r="K13" s="77"/>
      <c r="L13" s="54"/>
      <c r="M13" s="77"/>
      <c r="N13" s="78"/>
      <c r="O13" s="77"/>
      <c r="P13" s="78"/>
      <c r="Q13" s="77"/>
      <c r="R13" s="78"/>
      <c r="S13" s="77"/>
      <c r="T13" s="78"/>
      <c r="U13" s="77"/>
    </row>
    <row r="14" spans="1:21" s="74" customFormat="1" ht="30" x14ac:dyDescent="0.35">
      <c r="A14" s="73"/>
      <c r="B14" s="64" t="s">
        <v>490</v>
      </c>
      <c r="D14" s="11" t="s">
        <v>65</v>
      </c>
      <c r="F14" s="76"/>
      <c r="G14" s="77"/>
      <c r="H14" s="100" t="s">
        <v>879</v>
      </c>
      <c r="I14" s="77"/>
      <c r="J14" s="399"/>
      <c r="K14" s="77"/>
      <c r="L14" s="54"/>
      <c r="M14" s="77"/>
      <c r="N14" s="78"/>
      <c r="O14" s="77"/>
      <c r="P14" s="78"/>
      <c r="Q14" s="77"/>
      <c r="R14" s="78"/>
      <c r="S14" s="77"/>
      <c r="T14" s="78"/>
      <c r="U14" s="77"/>
    </row>
    <row r="15" spans="1:21" s="74" customFormat="1" ht="60" x14ac:dyDescent="0.35">
      <c r="A15" s="73"/>
      <c r="B15" s="64" t="s">
        <v>491</v>
      </c>
      <c r="D15" s="11" t="s">
        <v>65</v>
      </c>
      <c r="F15" s="76"/>
      <c r="G15" s="77"/>
      <c r="H15" s="100" t="s">
        <v>879</v>
      </c>
      <c r="I15" s="77"/>
      <c r="J15" s="399"/>
      <c r="K15" s="77"/>
      <c r="L15" s="54"/>
      <c r="M15" s="77"/>
      <c r="N15" s="78"/>
      <c r="O15" s="77"/>
      <c r="P15" s="78"/>
      <c r="Q15" s="77"/>
      <c r="R15" s="78"/>
      <c r="S15" s="77"/>
      <c r="T15" s="78"/>
      <c r="U15" s="77"/>
    </row>
    <row r="16" spans="1:21" s="74" customFormat="1" ht="120" x14ac:dyDescent="0.35">
      <c r="A16" s="73"/>
      <c r="B16" s="64" t="s">
        <v>492</v>
      </c>
      <c r="D16" s="11" t="s">
        <v>65</v>
      </c>
      <c r="F16" s="76"/>
      <c r="G16" s="77"/>
      <c r="H16" s="100" t="s">
        <v>879</v>
      </c>
      <c r="I16" s="77"/>
      <c r="J16" s="399"/>
      <c r="K16" s="77"/>
      <c r="L16" s="54"/>
      <c r="M16" s="77"/>
      <c r="N16" s="78"/>
      <c r="O16" s="77"/>
      <c r="P16" s="78"/>
      <c r="Q16" s="77"/>
      <c r="R16" s="78"/>
      <c r="S16" s="77"/>
      <c r="T16" s="78"/>
      <c r="U16" s="77"/>
    </row>
    <row r="17" spans="1:21" s="74" customFormat="1" ht="45" x14ac:dyDescent="0.35">
      <c r="A17" s="73"/>
      <c r="B17" s="64" t="s">
        <v>493</v>
      </c>
      <c r="D17" s="11" t="s">
        <v>882</v>
      </c>
      <c r="F17" s="76"/>
      <c r="G17" s="77"/>
      <c r="H17" s="76"/>
      <c r="I17" s="77"/>
      <c r="J17" s="399"/>
      <c r="K17" s="77"/>
      <c r="L17" s="54"/>
      <c r="M17" s="77"/>
      <c r="N17" s="78"/>
      <c r="O17" s="77"/>
      <c r="P17" s="78"/>
      <c r="Q17" s="77"/>
      <c r="R17" s="78"/>
      <c r="S17" s="77"/>
      <c r="T17" s="78"/>
      <c r="U17" s="77"/>
    </row>
    <row r="18" spans="1:21" s="74" customFormat="1" ht="90" x14ac:dyDescent="0.35">
      <c r="A18" s="73"/>
      <c r="B18" s="64" t="s">
        <v>494</v>
      </c>
      <c r="D18" s="11" t="s">
        <v>882</v>
      </c>
      <c r="F18" s="76"/>
      <c r="G18" s="77"/>
      <c r="H18" s="76"/>
      <c r="I18" s="77"/>
      <c r="J18" s="399"/>
      <c r="K18" s="77"/>
      <c r="L18" s="54"/>
      <c r="M18" s="77"/>
      <c r="N18" s="78"/>
      <c r="O18" s="77"/>
      <c r="P18" s="78"/>
      <c r="Q18" s="77"/>
      <c r="R18" s="78"/>
      <c r="S18" s="77"/>
      <c r="T18" s="78"/>
      <c r="U18" s="77"/>
    </row>
    <row r="19" spans="1:21" s="74" customFormat="1" ht="60" x14ac:dyDescent="0.35">
      <c r="A19" s="73"/>
      <c r="B19" s="64" t="s">
        <v>495</v>
      </c>
      <c r="D19" s="11" t="s">
        <v>65</v>
      </c>
      <c r="F19" s="76"/>
      <c r="G19" s="77"/>
      <c r="H19" s="100" t="s">
        <v>879</v>
      </c>
      <c r="I19" s="77"/>
      <c r="J19" s="399"/>
      <c r="K19" s="77"/>
      <c r="L19" s="54"/>
      <c r="M19" s="77"/>
      <c r="N19" s="78"/>
      <c r="O19" s="77"/>
      <c r="P19" s="78"/>
      <c r="Q19" s="77"/>
      <c r="R19" s="78"/>
      <c r="S19" s="77"/>
      <c r="T19" s="78"/>
      <c r="U19" s="77"/>
    </row>
    <row r="20" spans="1:21" s="74" customFormat="1" ht="30" x14ac:dyDescent="0.35">
      <c r="A20" s="73"/>
      <c r="B20" s="64" t="s">
        <v>496</v>
      </c>
      <c r="D20" s="11" t="s">
        <v>404</v>
      </c>
      <c r="F20" s="76"/>
      <c r="G20" s="77"/>
      <c r="H20" s="76"/>
      <c r="I20" s="77"/>
      <c r="J20" s="399"/>
      <c r="K20" s="77"/>
      <c r="L20" s="54"/>
      <c r="M20" s="77"/>
      <c r="N20" s="78"/>
      <c r="O20" s="77"/>
      <c r="P20" s="78"/>
      <c r="Q20" s="77"/>
      <c r="R20" s="78"/>
      <c r="S20" s="77"/>
      <c r="T20" s="78"/>
      <c r="U20" s="77"/>
    </row>
    <row r="21" spans="1:21" s="74" customFormat="1" ht="75" x14ac:dyDescent="0.35">
      <c r="A21" s="73"/>
      <c r="B21" s="88" t="s">
        <v>497</v>
      </c>
      <c r="D21" s="11" t="s">
        <v>404</v>
      </c>
      <c r="F21" s="76"/>
      <c r="G21" s="77"/>
      <c r="H21" s="76"/>
      <c r="I21" s="77"/>
      <c r="J21" s="399"/>
      <c r="K21" s="77"/>
      <c r="L21" s="54"/>
      <c r="M21" s="77"/>
      <c r="N21" s="78"/>
      <c r="O21" s="77"/>
      <c r="P21" s="78"/>
      <c r="Q21" s="77"/>
      <c r="R21" s="78"/>
      <c r="S21" s="77"/>
      <c r="T21" s="78"/>
      <c r="U21" s="77"/>
    </row>
    <row r="22" spans="1:21" s="74" customFormat="1" ht="60" x14ac:dyDescent="0.35">
      <c r="A22" s="73"/>
      <c r="B22" s="64" t="s">
        <v>498</v>
      </c>
      <c r="D22" s="11" t="s">
        <v>404</v>
      </c>
      <c r="F22" s="76"/>
      <c r="G22" s="77"/>
      <c r="H22" s="76"/>
      <c r="I22" s="77"/>
      <c r="J22" s="399"/>
      <c r="K22" s="77"/>
      <c r="L22" s="54"/>
      <c r="M22" s="77"/>
      <c r="N22" s="78"/>
      <c r="O22" s="77"/>
      <c r="P22" s="78"/>
      <c r="Q22" s="77"/>
      <c r="R22" s="78"/>
      <c r="S22" s="77"/>
      <c r="T22" s="78"/>
      <c r="U22" s="77"/>
    </row>
    <row r="23" spans="1:21" s="74" customFormat="1" ht="60" x14ac:dyDescent="0.35">
      <c r="A23" s="73"/>
      <c r="B23" s="64" t="s">
        <v>499</v>
      </c>
      <c r="D23" s="11" t="s">
        <v>404</v>
      </c>
      <c r="F23" s="76"/>
      <c r="G23" s="77"/>
      <c r="H23" s="76"/>
      <c r="I23" s="77"/>
      <c r="J23" s="399"/>
      <c r="K23" s="77"/>
      <c r="L23" s="54"/>
      <c r="M23" s="77"/>
      <c r="N23" s="78"/>
      <c r="O23" s="77"/>
      <c r="P23" s="78"/>
      <c r="Q23" s="77"/>
      <c r="R23" s="78"/>
      <c r="S23" s="77"/>
      <c r="T23" s="78"/>
      <c r="U23" s="77"/>
    </row>
    <row r="24" spans="1:21" s="74" customFormat="1" ht="75" x14ac:dyDescent="0.35">
      <c r="A24" s="73"/>
      <c r="B24" s="64" t="s">
        <v>500</v>
      </c>
      <c r="D24" s="11" t="s">
        <v>404</v>
      </c>
      <c r="F24" s="76"/>
      <c r="G24" s="77"/>
      <c r="H24" s="76"/>
      <c r="I24" s="77"/>
      <c r="J24" s="399"/>
      <c r="K24" s="77"/>
      <c r="L24" s="54"/>
      <c r="M24" s="77"/>
      <c r="N24" s="78"/>
      <c r="O24" s="77"/>
      <c r="P24" s="78"/>
      <c r="Q24" s="77"/>
      <c r="R24" s="78"/>
      <c r="S24" s="77"/>
      <c r="T24" s="78"/>
      <c r="U24" s="77"/>
    </row>
    <row r="25" spans="1:21" s="74" customFormat="1" ht="30" x14ac:dyDescent="0.35">
      <c r="A25" s="73"/>
      <c r="B25" s="64" t="s">
        <v>501</v>
      </c>
      <c r="D25" s="11" t="s">
        <v>404</v>
      </c>
      <c r="F25" s="76"/>
      <c r="G25" s="77"/>
      <c r="H25" s="76"/>
      <c r="I25" s="77"/>
      <c r="J25" s="400"/>
      <c r="K25" s="77"/>
      <c r="L25" s="54"/>
      <c r="M25" s="77"/>
      <c r="N25" s="78"/>
      <c r="O25" s="77"/>
      <c r="P25" s="78"/>
      <c r="Q25" s="77"/>
      <c r="R25" s="78"/>
      <c r="S25" s="77"/>
      <c r="T25" s="78"/>
      <c r="U25" s="77"/>
    </row>
    <row r="26" spans="1:21" s="12" customFormat="1" x14ac:dyDescent="0.35">
      <c r="A26" s="65"/>
      <c r="B26" s="87"/>
    </row>
  </sheetData>
  <mergeCells count="1">
    <mergeCell ref="J7:J25"/>
  </mergeCells>
  <pageMargins left="0.7" right="0.7" top="0.75" bottom="0.75" header="0.3" footer="0.3"/>
  <pageSetup paperSize="8" orientation="landscape" horizontalDpi="1200" verticalDpi="1200" r:id="rId1"/>
  <headerFooter>
    <oddHeader>&amp;C&amp;G</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F0A76-71C8-4090-9310-C77C6D592182}">
  <dimension ref="A1:U15"/>
  <sheetViews>
    <sheetView topLeftCell="B1" zoomScale="110" zoomScaleNormal="110" workbookViewId="0">
      <selection activeCell="D3" sqref="D3"/>
    </sheetView>
  </sheetViews>
  <sheetFormatPr defaultColWidth="10.58203125" defaultRowHeight="15.5" x14ac:dyDescent="0.35"/>
  <cols>
    <col min="1" max="1" width="18.83203125" customWidth="1"/>
    <col min="2" max="2" width="46.33203125" customWidth="1"/>
    <col min="3" max="3" width="3.33203125" customWidth="1"/>
    <col min="4" max="4" width="28.83203125" customWidth="1"/>
    <col min="5" max="5" width="3.33203125" customWidth="1"/>
    <col min="6" max="6" width="25.83203125" customWidth="1"/>
    <col min="7" max="7" width="3.33203125" customWidth="1"/>
    <col min="8" max="8" width="25.83203125" customWidth="1"/>
    <col min="9" max="9" width="3.33203125" customWidth="1"/>
    <col min="10" max="10" width="39.58203125" customWidth="1"/>
    <col min="11" max="11" width="3" customWidth="1"/>
    <col min="12" max="12" width="32.5"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502</v>
      </c>
    </row>
    <row r="3" spans="1:21" s="42" customFormat="1" ht="105" x14ac:dyDescent="0.35">
      <c r="A3" s="345" t="s">
        <v>503</v>
      </c>
      <c r="B3" s="61" t="s">
        <v>504</v>
      </c>
      <c r="D3" s="11" t="s">
        <v>875</v>
      </c>
      <c r="F3" s="62"/>
      <c r="H3" s="62"/>
      <c r="J3" s="54"/>
      <c r="L3" s="54"/>
      <c r="N3" s="41"/>
      <c r="P3" s="41"/>
      <c r="R3" s="41"/>
      <c r="T3" s="41"/>
    </row>
    <row r="4" spans="1:21" s="40" customFormat="1" ht="19" x14ac:dyDescent="0.35">
      <c r="A4" s="60"/>
      <c r="B4" s="52"/>
      <c r="D4" s="52"/>
      <c r="F4" s="52"/>
      <c r="H4" s="52"/>
      <c r="J4" s="53"/>
      <c r="N4" s="53"/>
    </row>
    <row r="5" spans="1:21" s="58" customFormat="1" ht="152" x14ac:dyDescent="0.35">
      <c r="A5" s="56"/>
      <c r="B5" s="57" t="s">
        <v>101</v>
      </c>
      <c r="D5" s="93" t="s">
        <v>102</v>
      </c>
      <c r="E5" s="50"/>
      <c r="F5" s="93" t="s">
        <v>103</v>
      </c>
      <c r="G5" s="50"/>
      <c r="H5" s="93" t="s">
        <v>104</v>
      </c>
      <c r="J5" s="51" t="s">
        <v>105</v>
      </c>
      <c r="K5" s="50"/>
      <c r="L5" s="51" t="s">
        <v>106</v>
      </c>
      <c r="M5" s="50"/>
      <c r="N5" s="51" t="s">
        <v>125</v>
      </c>
      <c r="O5" s="50"/>
      <c r="P5" s="51" t="s">
        <v>108</v>
      </c>
      <c r="Q5" s="50"/>
      <c r="R5" s="51" t="s">
        <v>109</v>
      </c>
      <c r="S5" s="50"/>
      <c r="T5" s="51" t="s">
        <v>110</v>
      </c>
      <c r="U5" s="50"/>
    </row>
    <row r="6" spans="1:21" s="40" customFormat="1" ht="19" x14ac:dyDescent="0.35">
      <c r="A6" s="60"/>
      <c r="B6" s="52"/>
      <c r="D6" s="52"/>
      <c r="F6" s="52"/>
      <c r="H6" s="52"/>
      <c r="J6" s="53"/>
      <c r="N6" s="53"/>
      <c r="P6" s="53"/>
      <c r="R6" s="53"/>
      <c r="T6" s="53"/>
    </row>
    <row r="7" spans="1:21" s="10" customFormat="1" ht="75" x14ac:dyDescent="0.35">
      <c r="A7" s="16"/>
      <c r="B7" s="59" t="s">
        <v>505</v>
      </c>
      <c r="D7" s="11" t="s">
        <v>588</v>
      </c>
      <c r="F7" s="340" t="s">
        <v>761</v>
      </c>
      <c r="G7" s="40"/>
      <c r="H7" s="100" t="s">
        <v>790</v>
      </c>
      <c r="I7" s="40"/>
      <c r="J7" s="401"/>
      <c r="K7" s="40"/>
      <c r="L7" s="54"/>
      <c r="M7" s="40"/>
      <c r="N7" s="41"/>
      <c r="O7" s="40"/>
      <c r="P7" s="41"/>
      <c r="Q7" s="40"/>
      <c r="R7" s="41"/>
      <c r="S7" s="40"/>
      <c r="T7" s="41"/>
      <c r="U7" s="40"/>
    </row>
    <row r="8" spans="1:21" s="10" customFormat="1" ht="58" customHeight="1" x14ac:dyDescent="0.35">
      <c r="A8" s="16"/>
      <c r="B8" s="64" t="s">
        <v>506</v>
      </c>
      <c r="D8" s="11" t="s">
        <v>404</v>
      </c>
      <c r="F8" s="11" t="s">
        <v>762</v>
      </c>
      <c r="G8" s="40"/>
      <c r="H8" s="100" t="s">
        <v>791</v>
      </c>
      <c r="I8" s="40"/>
      <c r="J8" s="399"/>
      <c r="K8" s="40"/>
      <c r="L8" s="54"/>
      <c r="M8" s="40"/>
      <c r="N8" s="41"/>
      <c r="O8" s="40"/>
      <c r="P8" s="41"/>
      <c r="Q8" s="40"/>
      <c r="R8" s="41"/>
      <c r="S8" s="40"/>
      <c r="T8" s="41"/>
      <c r="U8" s="40"/>
    </row>
    <row r="9" spans="1:21" s="10" customFormat="1" ht="60" x14ac:dyDescent="0.35">
      <c r="A9" s="16"/>
      <c r="B9" s="64" t="s">
        <v>507</v>
      </c>
      <c r="D9" s="11" t="s">
        <v>404</v>
      </c>
      <c r="F9" s="11" t="s">
        <v>762</v>
      </c>
      <c r="G9" s="42"/>
      <c r="H9" s="100" t="s">
        <v>810</v>
      </c>
      <c r="I9" s="42"/>
      <c r="J9" s="399"/>
      <c r="K9" s="42"/>
      <c r="L9" s="54"/>
      <c r="M9" s="42"/>
      <c r="N9" s="41"/>
      <c r="O9" s="42"/>
      <c r="P9" s="41"/>
      <c r="Q9" s="42"/>
      <c r="R9" s="41"/>
      <c r="S9" s="42"/>
      <c r="T9" s="41"/>
      <c r="U9" s="42"/>
    </row>
    <row r="10" spans="1:21" s="10" customFormat="1" ht="75" x14ac:dyDescent="0.35">
      <c r="A10" s="16"/>
      <c r="B10" s="64" t="s">
        <v>508</v>
      </c>
      <c r="D10" s="11" t="s">
        <v>65</v>
      </c>
      <c r="F10" s="340" t="s">
        <v>763</v>
      </c>
      <c r="G10" s="40"/>
      <c r="H10" s="100" t="s">
        <v>790</v>
      </c>
      <c r="I10" s="40"/>
      <c r="J10" s="399"/>
      <c r="K10" s="40"/>
      <c r="L10" s="54"/>
      <c r="M10" s="40"/>
      <c r="N10" s="41"/>
      <c r="O10" s="40"/>
      <c r="P10" s="41"/>
      <c r="Q10" s="40"/>
      <c r="R10" s="41"/>
      <c r="S10" s="40"/>
      <c r="T10" s="41"/>
      <c r="U10" s="40"/>
    </row>
    <row r="11" spans="1:21" s="10" customFormat="1" ht="75" x14ac:dyDescent="0.35">
      <c r="A11" s="16"/>
      <c r="B11" s="64" t="s">
        <v>509</v>
      </c>
      <c r="D11" s="11" t="s">
        <v>65</v>
      </c>
      <c r="F11" s="340" t="s">
        <v>763</v>
      </c>
      <c r="G11" s="40"/>
      <c r="H11" s="100" t="s">
        <v>790</v>
      </c>
      <c r="I11" s="40"/>
      <c r="J11" s="399"/>
      <c r="K11" s="40"/>
      <c r="L11" s="54"/>
      <c r="M11" s="40"/>
      <c r="N11" s="41"/>
      <c r="O11" s="40"/>
      <c r="P11" s="41"/>
      <c r="Q11" s="40"/>
      <c r="R11" s="41"/>
      <c r="S11" s="40"/>
      <c r="T11" s="41"/>
      <c r="U11" s="40"/>
    </row>
    <row r="12" spans="1:21" s="10" customFormat="1" ht="90" x14ac:dyDescent="0.35">
      <c r="A12" s="16"/>
      <c r="B12" s="64" t="s">
        <v>510</v>
      </c>
      <c r="D12" s="11" t="s">
        <v>65</v>
      </c>
      <c r="F12" s="340" t="s">
        <v>763</v>
      </c>
      <c r="G12" s="40"/>
      <c r="H12" s="100" t="s">
        <v>790</v>
      </c>
      <c r="I12" s="40"/>
      <c r="J12" s="399"/>
      <c r="K12" s="40"/>
      <c r="L12" s="54"/>
      <c r="M12" s="40"/>
      <c r="N12" s="41"/>
      <c r="O12" s="40"/>
      <c r="P12" s="41"/>
      <c r="Q12" s="40"/>
      <c r="R12" s="41"/>
      <c r="S12" s="40"/>
      <c r="T12" s="41"/>
      <c r="U12" s="40"/>
    </row>
    <row r="13" spans="1:21" s="10" customFormat="1" ht="105" x14ac:dyDescent="0.35">
      <c r="A13" s="16"/>
      <c r="B13" s="64" t="s">
        <v>511</v>
      </c>
      <c r="D13" s="11" t="s">
        <v>65</v>
      </c>
      <c r="F13" s="340" t="s">
        <v>764</v>
      </c>
      <c r="G13" s="40"/>
      <c r="H13" s="100" t="s">
        <v>790</v>
      </c>
      <c r="I13" s="40"/>
      <c r="J13" s="399"/>
      <c r="K13" s="40"/>
      <c r="L13" s="54"/>
      <c r="M13" s="40"/>
      <c r="N13" s="41"/>
      <c r="O13" s="40"/>
      <c r="P13" s="41"/>
      <c r="Q13" s="40"/>
      <c r="R13" s="41"/>
      <c r="S13" s="40"/>
      <c r="T13" s="41"/>
      <c r="U13" s="40"/>
    </row>
    <row r="14" spans="1:21" s="10" customFormat="1" ht="45" x14ac:dyDescent="0.35">
      <c r="A14" s="16"/>
      <c r="B14" s="59" t="s">
        <v>512</v>
      </c>
      <c r="D14" s="11" t="s">
        <v>588</v>
      </c>
      <c r="F14" s="340" t="s">
        <v>765</v>
      </c>
      <c r="G14" s="40"/>
      <c r="H14" s="100" t="s">
        <v>790</v>
      </c>
      <c r="I14" s="40"/>
      <c r="J14" s="400"/>
      <c r="K14" s="40"/>
      <c r="L14" s="54"/>
      <c r="M14" s="40"/>
      <c r="N14" s="41"/>
      <c r="O14" s="40"/>
      <c r="P14" s="41"/>
      <c r="Q14" s="40"/>
      <c r="R14" s="41"/>
      <c r="S14" s="40"/>
      <c r="T14" s="41"/>
      <c r="U14" s="40"/>
    </row>
    <row r="15" spans="1:21" s="12" customFormat="1" x14ac:dyDescent="0.35">
      <c r="A15" s="65"/>
    </row>
  </sheetData>
  <mergeCells count="1">
    <mergeCell ref="J7:J14"/>
  </mergeCells>
  <hyperlinks>
    <hyperlink ref="F7" r:id="rId1" xr:uid="{3262EFFE-6F4D-43C1-896E-F3965A09D76C}"/>
    <hyperlink ref="F10" r:id="rId2" xr:uid="{396B6F52-6475-43C9-8CBD-DFA1F1373CE0}"/>
    <hyperlink ref="F11" r:id="rId3" xr:uid="{E9CDB065-FEAD-48A4-B9BA-38386364DB3F}"/>
    <hyperlink ref="F12" r:id="rId4" xr:uid="{EA087875-4A44-41EF-8DEF-B8C591B26F28}"/>
    <hyperlink ref="F13" r:id="rId5" xr:uid="{A1CBFD7E-696E-4DF4-AA4A-B785A5F35CDA}"/>
    <hyperlink ref="F14" r:id="rId6" xr:uid="{676512D2-6B8D-4720-937B-E3357461754A}"/>
  </hyperlinks>
  <pageMargins left="0.7" right="0.7" top="0.75" bottom="0.75" header="0.3" footer="0.3"/>
  <pageSetup paperSize="8" orientation="landscape" horizontalDpi="1200" verticalDpi="1200" r:id="rId7"/>
  <headerFooter>
    <oddHeader>&amp;C&amp;G</oddHeader>
  </headerFooter>
  <legacyDrawingHF r:id="rId8"/>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V22"/>
  <sheetViews>
    <sheetView zoomScale="84" zoomScaleNormal="84" workbookViewId="0">
      <selection activeCell="D3" sqref="D3"/>
    </sheetView>
  </sheetViews>
  <sheetFormatPr defaultColWidth="10.58203125" defaultRowHeight="15.5" x14ac:dyDescent="0.35"/>
  <cols>
    <col min="1" max="1" width="18.33203125" style="49" customWidth="1"/>
    <col min="2" max="2" width="37.83203125" customWidth="1"/>
    <col min="3" max="3" width="3" customWidth="1"/>
    <col min="4" max="4" width="27" customWidth="1"/>
    <col min="5" max="5" width="3" customWidth="1"/>
    <col min="6" max="6" width="27" customWidth="1"/>
    <col min="7" max="7" width="3" customWidth="1"/>
    <col min="8" max="8" width="27" customWidth="1"/>
    <col min="9" max="9" width="3" customWidth="1"/>
    <col min="10" max="10" width="39.58203125" customWidth="1"/>
    <col min="11" max="11" width="3" customWidth="1"/>
    <col min="12" max="12" width="40.58203125"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513</v>
      </c>
    </row>
    <row r="3" spans="1:21" s="42" customFormat="1" ht="165" x14ac:dyDescent="0.35">
      <c r="A3" s="278" t="s">
        <v>514</v>
      </c>
      <c r="B3" s="61" t="s">
        <v>515</v>
      </c>
      <c r="D3" s="11" t="s">
        <v>836</v>
      </c>
      <c r="F3" s="62"/>
      <c r="H3" s="62"/>
      <c r="J3" s="54"/>
      <c r="L3" s="54"/>
      <c r="N3" s="41"/>
      <c r="P3" s="41"/>
      <c r="R3" s="41"/>
      <c r="T3" s="41"/>
    </row>
    <row r="4" spans="1:21" s="40" customFormat="1" ht="19" x14ac:dyDescent="0.35">
      <c r="A4" s="71"/>
      <c r="B4" s="52"/>
      <c r="D4" s="52"/>
      <c r="F4" s="52"/>
      <c r="H4" s="52"/>
      <c r="J4" s="53"/>
      <c r="N4" s="53"/>
    </row>
    <row r="5" spans="1:21" s="58" customFormat="1" ht="114" x14ac:dyDescent="0.35">
      <c r="A5" s="70"/>
      <c r="B5" s="57" t="s">
        <v>101</v>
      </c>
      <c r="D5" s="93" t="s">
        <v>102</v>
      </c>
      <c r="E5" s="50"/>
      <c r="F5" s="93" t="s">
        <v>103</v>
      </c>
      <c r="G5" s="50"/>
      <c r="H5" s="93" t="s">
        <v>104</v>
      </c>
      <c r="J5" s="51" t="s">
        <v>105</v>
      </c>
      <c r="K5" s="50"/>
      <c r="L5" s="51" t="s">
        <v>106</v>
      </c>
      <c r="M5" s="50"/>
      <c r="N5" s="51" t="s">
        <v>107</v>
      </c>
      <c r="O5" s="50"/>
      <c r="P5" s="51" t="s">
        <v>108</v>
      </c>
      <c r="Q5" s="50"/>
      <c r="R5" s="51" t="s">
        <v>109</v>
      </c>
      <c r="S5" s="50"/>
      <c r="T5" s="51" t="s">
        <v>110</v>
      </c>
      <c r="U5" s="50"/>
    </row>
    <row r="6" spans="1:21" s="40" customFormat="1" ht="19" x14ac:dyDescent="0.35">
      <c r="A6" s="71"/>
      <c r="B6" s="52"/>
      <c r="D6" s="52"/>
      <c r="F6" s="52"/>
      <c r="H6" s="52"/>
      <c r="J6" s="53"/>
      <c r="N6" s="53"/>
      <c r="P6" s="53"/>
      <c r="R6" s="53"/>
      <c r="T6" s="53"/>
    </row>
    <row r="7" spans="1:21" s="42" customFormat="1" ht="30" x14ac:dyDescent="0.35">
      <c r="A7" s="278" t="s">
        <v>126</v>
      </c>
      <c r="B7" s="61" t="s">
        <v>516</v>
      </c>
      <c r="D7" s="11" t="s">
        <v>404</v>
      </c>
      <c r="F7" s="62"/>
      <c r="H7" s="62"/>
      <c r="J7" s="54"/>
      <c r="L7" s="54"/>
      <c r="N7" s="41"/>
      <c r="P7" s="41"/>
      <c r="R7" s="41"/>
      <c r="T7" s="41"/>
    </row>
    <row r="8" spans="1:21" s="40" customFormat="1" ht="19" x14ac:dyDescent="0.35">
      <c r="A8" s="71"/>
      <c r="B8" s="52"/>
      <c r="D8" s="52"/>
      <c r="F8" s="52"/>
      <c r="H8" s="52"/>
      <c r="J8" s="53"/>
      <c r="N8" s="53"/>
      <c r="P8" s="53"/>
      <c r="R8" s="53"/>
      <c r="T8" s="53"/>
    </row>
    <row r="9" spans="1:21" s="10" customFormat="1" ht="45" x14ac:dyDescent="0.35">
      <c r="A9" s="396" t="s">
        <v>517</v>
      </c>
      <c r="B9" s="59" t="s">
        <v>518</v>
      </c>
      <c r="D9" s="11" t="s">
        <v>114</v>
      </c>
      <c r="F9" s="11" t="str">
        <f>IF(D9=[2]Lists!$K$4,"&lt; Input URL to data source &gt;",IF(D9=[2]Lists!$K$5,"&lt; Reference section in EITI Report or URL &gt;",IF(D9=[2]Lists!$K$6,"&lt; Reference evidence of non-applicability &gt;","")))</f>
        <v/>
      </c>
      <c r="G9" s="40"/>
      <c r="H9" s="11" t="str">
        <f>IF(F9=[2]Lists!$K$4,"&lt; Input URL to data source &gt;",IF(F9=[2]Lists!$K$5,"&lt; Reference section in EITI Report or URL &gt;",IF(F9=[2]Lists!$K$6,"&lt; Reference evidence of non-applicability &gt;","")))</f>
        <v/>
      </c>
      <c r="I9" s="40"/>
      <c r="J9" s="454" t="s">
        <v>834</v>
      </c>
      <c r="K9" s="40"/>
      <c r="L9" s="54"/>
      <c r="M9" s="40"/>
      <c r="N9" s="41"/>
      <c r="O9" s="40"/>
      <c r="P9" s="41"/>
      <c r="Q9" s="40"/>
      <c r="R9" s="41"/>
      <c r="S9" s="40"/>
      <c r="T9" s="41"/>
      <c r="U9" s="40"/>
    </row>
    <row r="10" spans="1:21" s="10" customFormat="1" ht="60" x14ac:dyDescent="0.35">
      <c r="A10" s="408"/>
      <c r="B10" s="64" t="s">
        <v>519</v>
      </c>
      <c r="D10" s="11" t="s">
        <v>57</v>
      </c>
      <c r="F10" s="11"/>
      <c r="G10" s="40"/>
      <c r="H10" s="11"/>
      <c r="I10" s="40"/>
      <c r="J10" s="455"/>
      <c r="K10" s="40"/>
      <c r="L10" s="54"/>
      <c r="M10" s="40"/>
      <c r="N10" s="41"/>
      <c r="O10" s="40"/>
      <c r="P10" s="41"/>
      <c r="Q10" s="40"/>
      <c r="R10" s="41"/>
      <c r="S10" s="40"/>
      <c r="T10" s="41"/>
      <c r="U10" s="40"/>
    </row>
    <row r="11" spans="1:21" s="10" customFormat="1" ht="105" x14ac:dyDescent="0.35">
      <c r="A11" s="408"/>
      <c r="B11" s="64" t="s">
        <v>520</v>
      </c>
      <c r="D11" s="11" t="s">
        <v>57</v>
      </c>
      <c r="F11" s="11"/>
      <c r="G11" s="42"/>
      <c r="H11" s="11"/>
      <c r="I11" s="42"/>
      <c r="J11" s="455"/>
      <c r="K11" s="42"/>
      <c r="L11" s="54"/>
      <c r="M11" s="42"/>
      <c r="N11" s="41"/>
      <c r="O11" s="42"/>
      <c r="P11" s="41"/>
      <c r="Q11" s="42"/>
      <c r="R11" s="41"/>
      <c r="S11" s="42"/>
      <c r="T11" s="41"/>
      <c r="U11" s="42"/>
    </row>
    <row r="12" spans="1:21" s="10" customFormat="1" ht="90" x14ac:dyDescent="0.35">
      <c r="A12" s="408"/>
      <c r="B12" s="64" t="s">
        <v>521</v>
      </c>
      <c r="D12" s="11" t="s">
        <v>57</v>
      </c>
      <c r="F12" s="11"/>
      <c r="G12" s="42"/>
      <c r="H12" s="11"/>
      <c r="I12" s="42"/>
      <c r="J12" s="455"/>
      <c r="K12" s="42"/>
      <c r="L12" s="54"/>
      <c r="M12" s="42"/>
      <c r="N12" s="41"/>
      <c r="O12" s="42"/>
      <c r="P12" s="41"/>
      <c r="Q12" s="42"/>
      <c r="R12" s="41"/>
      <c r="S12" s="42"/>
      <c r="T12" s="41"/>
      <c r="U12" s="42"/>
    </row>
    <row r="13" spans="1:21" s="10" customFormat="1" x14ac:dyDescent="0.35">
      <c r="A13" s="279"/>
      <c r="B13" s="64"/>
      <c r="D13" s="29"/>
      <c r="F13" s="29"/>
      <c r="G13" s="42"/>
      <c r="H13" s="29"/>
      <c r="I13" s="42"/>
      <c r="K13" s="42"/>
      <c r="L13" s="42"/>
      <c r="M13" s="42"/>
      <c r="O13" s="42"/>
      <c r="Q13" s="42"/>
      <c r="S13" s="42"/>
      <c r="U13" s="42"/>
    </row>
    <row r="14" spans="1:21" s="10" customFormat="1" ht="45" x14ac:dyDescent="0.35">
      <c r="A14" s="396" t="s">
        <v>522</v>
      </c>
      <c r="B14" s="59" t="s">
        <v>518</v>
      </c>
      <c r="D14" s="11" t="s">
        <v>114</v>
      </c>
      <c r="F14" s="11" t="str">
        <f>IF(D14=[2]Lists!$K$4,"&lt; Input URL to data source &gt;",IF(D14=[2]Lists!$K$5,"&lt; Reference section in EITI Report or URL &gt;",IF(D14=[2]Lists!$K$6,"&lt; Reference evidence of non-applicability &gt;","")))</f>
        <v/>
      </c>
      <c r="G14" s="40"/>
      <c r="H14" s="11" t="str">
        <f>IF(F14=[2]Lists!$K$4,"&lt; Input URL to data source &gt;",IF(F14=[2]Lists!$K$5,"&lt; Reference section in EITI Report or URL &gt;",IF(F14=[2]Lists!$K$6,"&lt; Reference evidence of non-applicability &gt;","")))</f>
        <v/>
      </c>
      <c r="I14" s="40"/>
      <c r="J14" s="401"/>
      <c r="K14" s="40"/>
      <c r="L14" s="54"/>
      <c r="M14" s="40"/>
      <c r="N14" s="41"/>
      <c r="O14" s="40"/>
      <c r="P14" s="41"/>
      <c r="Q14" s="40"/>
      <c r="R14" s="41"/>
      <c r="S14" s="40"/>
      <c r="T14" s="41"/>
      <c r="U14" s="40"/>
    </row>
    <row r="15" spans="1:21" s="10" customFormat="1" ht="60" x14ac:dyDescent="0.35">
      <c r="A15" s="408"/>
      <c r="B15" s="64" t="s">
        <v>523</v>
      </c>
      <c r="D15" s="11" t="s">
        <v>57</v>
      </c>
      <c r="F15" s="11"/>
      <c r="G15" s="40"/>
      <c r="H15" s="11"/>
      <c r="I15" s="40"/>
      <c r="J15" s="399"/>
      <c r="K15" s="40"/>
      <c r="L15" s="54"/>
      <c r="M15" s="40"/>
      <c r="N15" s="41"/>
      <c r="O15" s="40"/>
      <c r="P15" s="41"/>
      <c r="Q15" s="40"/>
      <c r="R15" s="41"/>
      <c r="S15" s="40"/>
      <c r="T15" s="41"/>
      <c r="U15" s="40"/>
    </row>
    <row r="16" spans="1:21" s="10" customFormat="1" ht="105" x14ac:dyDescent="0.35">
      <c r="A16" s="408"/>
      <c r="B16" s="64" t="s">
        <v>520</v>
      </c>
      <c r="D16" s="11" t="s">
        <v>57</v>
      </c>
      <c r="F16" s="11"/>
      <c r="G16" s="42"/>
      <c r="H16" s="11"/>
      <c r="I16" s="42"/>
      <c r="J16" s="399"/>
      <c r="K16" s="42"/>
      <c r="L16" s="54"/>
      <c r="M16" s="42"/>
      <c r="N16" s="41"/>
      <c r="O16" s="42"/>
      <c r="P16" s="41"/>
      <c r="Q16" s="42"/>
      <c r="R16" s="41"/>
      <c r="S16" s="42"/>
      <c r="T16" s="41"/>
      <c r="U16" s="42"/>
    </row>
    <row r="17" spans="1:22" s="10" customFormat="1" ht="90" x14ac:dyDescent="0.35">
      <c r="A17" s="408"/>
      <c r="B17" s="64" t="s">
        <v>521</v>
      </c>
      <c r="D17" s="11" t="s">
        <v>57</v>
      </c>
      <c r="F17" s="11"/>
      <c r="G17" s="42"/>
      <c r="H17" s="11"/>
      <c r="I17" s="42"/>
      <c r="J17" s="399"/>
      <c r="K17" s="42"/>
      <c r="L17" s="54"/>
      <c r="M17" s="42"/>
      <c r="N17" s="41"/>
      <c r="O17" s="42"/>
      <c r="P17" s="41"/>
      <c r="Q17" s="42"/>
      <c r="R17" s="41"/>
      <c r="S17" s="42"/>
      <c r="T17" s="41"/>
      <c r="U17" s="42"/>
    </row>
    <row r="18" spans="1:22" s="10" customFormat="1" x14ac:dyDescent="0.35">
      <c r="A18" s="279"/>
      <c r="B18" s="64"/>
      <c r="D18" s="29"/>
      <c r="F18" s="29"/>
      <c r="G18" s="42"/>
      <c r="H18" s="29"/>
      <c r="I18" s="42"/>
      <c r="K18" s="42"/>
      <c r="L18" s="42"/>
      <c r="M18" s="42"/>
      <c r="O18" s="42"/>
      <c r="Q18" s="42"/>
      <c r="S18" s="42"/>
      <c r="U18" s="42"/>
    </row>
    <row r="19" spans="1:22" s="44" customFormat="1" ht="75" x14ac:dyDescent="0.35">
      <c r="A19" s="89"/>
      <c r="B19" s="59" t="s">
        <v>524</v>
      </c>
      <c r="D19" s="11" t="s">
        <v>57</v>
      </c>
      <c r="E19" s="10"/>
      <c r="F19" s="11"/>
      <c r="G19" s="40"/>
      <c r="H19" s="11"/>
      <c r="I19" s="40"/>
      <c r="J19" s="401"/>
      <c r="K19" s="40"/>
      <c r="L19" s="54"/>
      <c r="M19" s="40"/>
      <c r="N19" s="41"/>
      <c r="O19" s="40"/>
      <c r="P19" s="41"/>
      <c r="Q19" s="40"/>
      <c r="R19" s="41"/>
      <c r="S19" s="40"/>
      <c r="T19" s="41"/>
      <c r="U19" s="40"/>
      <c r="V19" s="10"/>
    </row>
    <row r="20" spans="1:22" s="44" customFormat="1" ht="105" x14ac:dyDescent="0.35">
      <c r="A20" s="89"/>
      <c r="B20" s="59" t="s">
        <v>525</v>
      </c>
      <c r="D20" s="11" t="s">
        <v>57</v>
      </c>
      <c r="E20" s="10"/>
      <c r="F20" s="11"/>
      <c r="G20" s="40"/>
      <c r="H20" s="11"/>
      <c r="I20" s="40"/>
      <c r="J20" s="399"/>
      <c r="K20" s="40"/>
      <c r="L20" s="54"/>
      <c r="M20" s="40"/>
      <c r="N20" s="41"/>
      <c r="O20" s="40"/>
      <c r="P20" s="41"/>
      <c r="Q20" s="40"/>
      <c r="R20" s="41"/>
      <c r="S20" s="40"/>
      <c r="T20" s="41"/>
      <c r="U20" s="40"/>
      <c r="V20" s="10"/>
    </row>
    <row r="21" spans="1:22" s="44" customFormat="1" ht="150" x14ac:dyDescent="0.35">
      <c r="A21" s="89"/>
      <c r="B21" s="59" t="s">
        <v>526</v>
      </c>
      <c r="D21" s="11" t="s">
        <v>57</v>
      </c>
      <c r="E21" s="10"/>
      <c r="F21" s="11"/>
      <c r="G21" s="40"/>
      <c r="H21" s="11"/>
      <c r="I21" s="40"/>
      <c r="J21" s="400"/>
      <c r="K21" s="40"/>
      <c r="L21" s="54"/>
      <c r="M21" s="40"/>
      <c r="N21" s="41"/>
      <c r="O21" s="40"/>
      <c r="P21" s="41"/>
      <c r="Q21" s="40"/>
      <c r="R21" s="41"/>
      <c r="S21" s="40"/>
      <c r="T21" s="41"/>
      <c r="U21" s="40"/>
      <c r="V21" s="10"/>
    </row>
    <row r="22" spans="1:22" s="12" customFormat="1" x14ac:dyDescent="0.35">
      <c r="A22" s="90"/>
    </row>
  </sheetData>
  <mergeCells count="5">
    <mergeCell ref="A9:A12"/>
    <mergeCell ref="J9:J12"/>
    <mergeCell ref="J19:J21"/>
    <mergeCell ref="A14:A17"/>
    <mergeCell ref="J14:J17"/>
  </mergeCells>
  <pageMargins left="0.7" right="0.7" top="0.75" bottom="0.75" header="0.3" footer="0.3"/>
  <pageSetup paperSize="8" orientation="landscape" horizontalDpi="1200" verticalDpi="1200" r:id="rId1"/>
  <headerFooter>
    <oddHeader>&amp;C&amp;G</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U9"/>
  <sheetViews>
    <sheetView zoomScale="80" zoomScaleNormal="80" workbookViewId="0">
      <selection activeCell="J3" sqref="J3"/>
    </sheetView>
  </sheetViews>
  <sheetFormatPr defaultColWidth="10.58203125" defaultRowHeight="15.5" x14ac:dyDescent="0.35"/>
  <cols>
    <col min="1" max="1" width="19.83203125" customWidth="1"/>
    <col min="2" max="2" width="37" customWidth="1"/>
    <col min="3" max="3" width="2.83203125" customWidth="1"/>
    <col min="4" max="4" width="22" customWidth="1"/>
    <col min="5" max="5" width="2.83203125" customWidth="1"/>
    <col min="6" max="6" width="22" customWidth="1"/>
    <col min="7" max="7" width="2.83203125" customWidth="1"/>
    <col min="8" max="8" width="22" customWidth="1"/>
    <col min="9" max="9" width="2.83203125" customWidth="1"/>
    <col min="10" max="10" width="39.58203125" customWidth="1"/>
    <col min="11" max="11" width="3" customWidth="1"/>
    <col min="12" max="12" width="38.08203125"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527</v>
      </c>
    </row>
    <row r="3" spans="1:21" s="42" customFormat="1" ht="150" x14ac:dyDescent="0.35">
      <c r="A3" s="278" t="s">
        <v>528</v>
      </c>
      <c r="B3" s="61" t="s">
        <v>529</v>
      </c>
      <c r="D3" s="11" t="s">
        <v>836</v>
      </c>
      <c r="F3" s="62" t="s">
        <v>835</v>
      </c>
      <c r="H3" s="62"/>
      <c r="J3" s="54"/>
      <c r="L3" s="54"/>
      <c r="N3" s="41"/>
      <c r="P3" s="41"/>
      <c r="R3" s="41"/>
      <c r="T3" s="41"/>
    </row>
    <row r="4" spans="1:21" s="40" customFormat="1" ht="19" x14ac:dyDescent="0.35">
      <c r="A4" s="60"/>
      <c r="B4" s="52"/>
      <c r="D4" s="52"/>
      <c r="F4" s="52"/>
      <c r="H4" s="52"/>
      <c r="J4" s="53"/>
      <c r="N4" s="53"/>
    </row>
    <row r="5" spans="1:21" s="58" customFormat="1" ht="133" x14ac:dyDescent="0.35">
      <c r="A5" s="56"/>
      <c r="B5" s="57" t="s">
        <v>101</v>
      </c>
      <c r="D5" s="93" t="s">
        <v>102</v>
      </c>
      <c r="E5" s="50"/>
      <c r="F5" s="93" t="s">
        <v>103</v>
      </c>
      <c r="G5" s="50"/>
      <c r="H5" s="93" t="s">
        <v>104</v>
      </c>
      <c r="J5" s="51" t="s">
        <v>105</v>
      </c>
      <c r="K5" s="50"/>
      <c r="L5" s="51" t="s">
        <v>106</v>
      </c>
      <c r="M5" s="50"/>
      <c r="N5" s="51" t="s">
        <v>107</v>
      </c>
      <c r="O5" s="50"/>
      <c r="P5" s="51" t="s">
        <v>108</v>
      </c>
      <c r="Q5" s="50"/>
      <c r="R5" s="51" t="s">
        <v>109</v>
      </c>
      <c r="S5" s="50"/>
      <c r="T5" s="51" t="s">
        <v>110</v>
      </c>
      <c r="U5" s="50"/>
    </row>
    <row r="6" spans="1:21" s="40" customFormat="1" ht="19" x14ac:dyDescent="0.35">
      <c r="A6" s="60"/>
      <c r="B6" s="52"/>
      <c r="D6" s="52"/>
      <c r="F6" s="52"/>
      <c r="H6" s="52"/>
      <c r="J6" s="53"/>
      <c r="N6" s="53"/>
      <c r="P6" s="53"/>
      <c r="R6" s="53"/>
      <c r="T6" s="53"/>
    </row>
    <row r="7" spans="1:21" s="10" customFormat="1" ht="105" x14ac:dyDescent="0.35">
      <c r="A7" s="16"/>
      <c r="B7" s="59" t="s">
        <v>530</v>
      </c>
      <c r="D7" s="11" t="s">
        <v>114</v>
      </c>
      <c r="F7" s="11" t="str">
        <f>IF(D7=[2]Lists!$K$4,"&lt; Input URL to data source &gt;",IF(D7=[2]Lists!$K$5,"&lt; Reference section in EITI Report or URL &gt;",IF(D7=[2]Lists!$K$6,"&lt; Reference evidence of non-applicability &gt;","")))</f>
        <v/>
      </c>
      <c r="G7" s="40"/>
      <c r="H7" s="11" t="str">
        <f>IF(F7=[2]Lists!$K$4,"&lt; Input URL to data source &gt;",IF(F7=[2]Lists!$K$5,"&lt; Reference section in EITI Report or URL &gt;",IF(F7=[2]Lists!$K$6,"&lt; Reference evidence of non-applicability &gt;","")))</f>
        <v/>
      </c>
      <c r="I7" s="40"/>
      <c r="J7" s="398" t="s">
        <v>835</v>
      </c>
      <c r="K7" s="40"/>
      <c r="L7" s="54"/>
      <c r="M7" s="40"/>
      <c r="N7" s="41"/>
      <c r="O7" s="40"/>
      <c r="P7" s="41"/>
      <c r="Q7" s="40"/>
      <c r="R7" s="41"/>
      <c r="S7" s="40"/>
      <c r="T7" s="41"/>
      <c r="U7" s="40"/>
    </row>
    <row r="8" spans="1:21" s="10" customFormat="1" ht="45" x14ac:dyDescent="0.35">
      <c r="A8" s="16"/>
      <c r="B8" s="59" t="s">
        <v>531</v>
      </c>
      <c r="D8" s="11" t="s">
        <v>114</v>
      </c>
      <c r="F8" s="11" t="str">
        <f>IF(D8=[2]Lists!$K$4,"&lt; Input URL to data source &gt;",IF(D8=[2]Lists!$K$5,"&lt; Reference section in EITI Report or URL &gt;",IF(D8=[2]Lists!$K$6,"&lt; Reference evidence of non-applicability &gt;","")))</f>
        <v/>
      </c>
      <c r="G8" s="42"/>
      <c r="H8" s="11" t="str">
        <f>IF(F8=[2]Lists!$K$4,"&lt; Input URL to data source &gt;",IF(F8=[2]Lists!$K$5,"&lt; Reference section in EITI Report or URL &gt;",IF(F8=[2]Lists!$K$6,"&lt; Reference evidence of non-applicability &gt;","")))</f>
        <v/>
      </c>
      <c r="I8" s="42"/>
      <c r="J8" s="456"/>
      <c r="K8" s="42"/>
      <c r="L8" s="54"/>
      <c r="M8" s="42"/>
      <c r="N8" s="41"/>
      <c r="O8" s="42"/>
      <c r="P8" s="41"/>
      <c r="Q8" s="42"/>
      <c r="R8" s="41"/>
      <c r="S8" s="42"/>
      <c r="T8" s="41"/>
      <c r="U8" s="42"/>
    </row>
    <row r="9" spans="1:21" s="13" customFormat="1" ht="45" x14ac:dyDescent="0.35">
      <c r="A9" s="18"/>
      <c r="B9" s="63" t="s">
        <v>532</v>
      </c>
      <c r="D9" s="14" t="s">
        <v>114</v>
      </c>
      <c r="F9" s="14" t="str">
        <f>IF(D9=[2]Lists!$K$4,"&lt; Input URL to data source &gt;",IF(D9=[2]Lists!$K$5,"&lt; Reference section in EITI Report or URL &gt;",IF(D9=[2]Lists!$K$6,"&lt; Reference evidence of non-applicability &gt;","")))</f>
        <v/>
      </c>
      <c r="G9" s="55"/>
      <c r="H9" s="14" t="str">
        <f>IF(F9=[2]Lists!$K$4,"&lt; Input URL to data source &gt;",IF(F9=[2]Lists!$K$5,"&lt; Reference section in EITI Report or URL &gt;",IF(F9=[2]Lists!$K$6,"&lt; Reference evidence of non-applicability &gt;","")))</f>
        <v/>
      </c>
      <c r="I9" s="55"/>
      <c r="J9" s="457"/>
      <c r="K9" s="55"/>
      <c r="L9" s="54"/>
      <c r="M9" s="55"/>
      <c r="N9" s="43"/>
      <c r="O9" s="55"/>
      <c r="P9" s="43"/>
      <c r="Q9" s="55"/>
      <c r="R9" s="43"/>
      <c r="S9" s="55"/>
      <c r="T9" s="43"/>
      <c r="U9" s="55"/>
    </row>
  </sheetData>
  <mergeCells count="1">
    <mergeCell ref="J7:J9"/>
  </mergeCells>
  <pageMargins left="0.7" right="0.7" top="0.75" bottom="0.75" header="0.3" footer="0.3"/>
  <pageSetup paperSize="8" orientation="landscape" horizontalDpi="1200" verticalDpi="1200" r:id="rId1"/>
  <headerFooter>
    <oddHeader>&amp;C&amp;G</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D6B69-7E44-4901-9969-FF91593A4D81}">
  <dimension ref="A1:U23"/>
  <sheetViews>
    <sheetView zoomScaleNormal="100" workbookViewId="0">
      <selection activeCell="D3" sqref="D3"/>
    </sheetView>
  </sheetViews>
  <sheetFormatPr defaultColWidth="10.58203125" defaultRowHeight="15.5" x14ac:dyDescent="0.35"/>
  <cols>
    <col min="1" max="1" width="20.08203125" customWidth="1"/>
    <col min="2" max="2" width="41.58203125" customWidth="1"/>
    <col min="3" max="3" width="3.08203125" customWidth="1"/>
    <col min="4" max="4" width="23.5" customWidth="1"/>
    <col min="5" max="5" width="3.08203125" customWidth="1"/>
    <col min="6" max="6" width="23.5" customWidth="1"/>
    <col min="7" max="7" width="3.08203125" customWidth="1"/>
    <col min="8" max="8" width="23.5" customWidth="1"/>
    <col min="9" max="9" width="3.08203125" customWidth="1"/>
    <col min="10" max="10" width="39.58203125" customWidth="1"/>
    <col min="11" max="11" width="3" customWidth="1"/>
    <col min="12" max="12" width="40.58203125"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533</v>
      </c>
    </row>
    <row r="3" spans="1:21" s="42" customFormat="1" ht="150" x14ac:dyDescent="0.35">
      <c r="A3" s="345" t="s">
        <v>534</v>
      </c>
      <c r="B3" s="61" t="s">
        <v>535</v>
      </c>
      <c r="D3" s="11" t="s">
        <v>875</v>
      </c>
      <c r="F3" s="62"/>
      <c r="H3" s="62"/>
      <c r="J3" s="54"/>
      <c r="L3" s="54"/>
      <c r="N3" s="41"/>
      <c r="P3" s="41"/>
      <c r="R3" s="41"/>
      <c r="T3" s="41"/>
    </row>
    <row r="4" spans="1:21" s="40" customFormat="1" ht="19" x14ac:dyDescent="0.35">
      <c r="A4" s="60"/>
      <c r="B4" s="52"/>
      <c r="D4" s="52"/>
      <c r="F4" s="52"/>
      <c r="H4" s="52"/>
      <c r="J4" s="53"/>
      <c r="N4" s="53"/>
    </row>
    <row r="5" spans="1:21" s="58" customFormat="1" ht="114" x14ac:dyDescent="0.35">
      <c r="A5" s="56"/>
      <c r="B5" s="57" t="s">
        <v>101</v>
      </c>
      <c r="D5" s="93" t="s">
        <v>102</v>
      </c>
      <c r="E5" s="50"/>
      <c r="F5" s="93" t="s">
        <v>103</v>
      </c>
      <c r="G5" s="50"/>
      <c r="H5" s="93" t="s">
        <v>104</v>
      </c>
      <c r="J5" s="51" t="s">
        <v>105</v>
      </c>
      <c r="K5" s="50"/>
      <c r="L5" s="51" t="s">
        <v>106</v>
      </c>
      <c r="M5" s="50"/>
      <c r="N5" s="51" t="s">
        <v>125</v>
      </c>
      <c r="O5" s="50"/>
      <c r="P5" s="51" t="s">
        <v>108</v>
      </c>
      <c r="Q5" s="50"/>
      <c r="R5" s="51" t="s">
        <v>109</v>
      </c>
      <c r="S5" s="50"/>
      <c r="T5" s="51" t="s">
        <v>110</v>
      </c>
      <c r="U5" s="50"/>
    </row>
    <row r="6" spans="1:21" s="40" customFormat="1" ht="19" x14ac:dyDescent="0.35">
      <c r="A6" s="60"/>
      <c r="B6" s="52"/>
      <c r="D6" s="52"/>
      <c r="F6" s="52"/>
      <c r="H6" s="52"/>
      <c r="J6" s="53"/>
      <c r="N6" s="53"/>
      <c r="P6" s="53"/>
      <c r="R6" s="53"/>
      <c r="T6" s="53"/>
    </row>
    <row r="7" spans="1:21" s="42" customFormat="1" ht="30" x14ac:dyDescent="0.35">
      <c r="A7" s="345" t="s">
        <v>126</v>
      </c>
      <c r="B7" s="61" t="s">
        <v>536</v>
      </c>
      <c r="D7" s="11" t="s">
        <v>65</v>
      </c>
      <c r="F7" s="62"/>
      <c r="H7" s="62"/>
      <c r="J7" s="54"/>
      <c r="L7" s="54"/>
      <c r="N7" s="41"/>
      <c r="O7" s="40"/>
      <c r="P7" s="41"/>
      <c r="Q7" s="40"/>
      <c r="R7" s="41"/>
      <c r="S7" s="40"/>
      <c r="T7" s="41"/>
    </row>
    <row r="8" spans="1:21" s="40" customFormat="1" ht="19" x14ac:dyDescent="0.35">
      <c r="A8" s="60"/>
      <c r="B8" s="52"/>
      <c r="D8" s="52"/>
      <c r="F8" s="52"/>
      <c r="H8" s="52"/>
      <c r="J8" s="53"/>
      <c r="N8" s="53"/>
      <c r="P8" s="53"/>
      <c r="R8" s="53"/>
      <c r="T8" s="53"/>
    </row>
    <row r="9" spans="1:21" s="10" customFormat="1" ht="90" x14ac:dyDescent="0.35">
      <c r="A9" s="458" t="s">
        <v>537</v>
      </c>
      <c r="B9" s="59" t="s">
        <v>538</v>
      </c>
      <c r="D9" s="11" t="s">
        <v>588</v>
      </c>
      <c r="F9" s="11" t="s">
        <v>820</v>
      </c>
      <c r="G9" s="40"/>
      <c r="H9" s="11" t="s">
        <v>692</v>
      </c>
      <c r="I9" s="40"/>
      <c r="J9" s="398" t="s">
        <v>691</v>
      </c>
      <c r="K9" s="40"/>
      <c r="L9" s="54"/>
      <c r="M9" s="40"/>
      <c r="N9" s="41"/>
      <c r="O9" s="40"/>
      <c r="P9" s="41"/>
      <c r="Q9" s="40"/>
      <c r="R9" s="41"/>
      <c r="S9" s="40"/>
      <c r="T9" s="41"/>
      <c r="U9" s="40"/>
    </row>
    <row r="10" spans="1:21" s="10" customFormat="1" ht="45" x14ac:dyDescent="0.35">
      <c r="A10" s="459"/>
      <c r="B10" s="64" t="s">
        <v>539</v>
      </c>
      <c r="D10" s="11" t="s">
        <v>585</v>
      </c>
      <c r="F10" s="11" t="s">
        <v>216</v>
      </c>
      <c r="G10" s="42"/>
      <c r="H10" s="11" t="s">
        <v>216</v>
      </c>
      <c r="I10" s="42"/>
      <c r="J10" s="399"/>
      <c r="K10" s="42"/>
      <c r="L10" s="54"/>
      <c r="M10" s="42"/>
      <c r="N10" s="41"/>
      <c r="O10" s="42"/>
      <c r="P10" s="41"/>
      <c r="Q10" s="42"/>
      <c r="R10" s="41"/>
      <c r="S10" s="42"/>
      <c r="T10" s="41"/>
      <c r="U10" s="42"/>
    </row>
    <row r="11" spans="1:21" s="10" customFormat="1" ht="45" x14ac:dyDescent="0.35">
      <c r="A11" s="459"/>
      <c r="B11" s="64" t="s">
        <v>540</v>
      </c>
      <c r="D11" s="11" t="s">
        <v>861</v>
      </c>
      <c r="F11" s="11" t="s">
        <v>586</v>
      </c>
      <c r="G11" s="40"/>
      <c r="H11" s="11" t="s">
        <v>586</v>
      </c>
      <c r="I11" s="40"/>
      <c r="J11" s="399"/>
      <c r="K11" s="40"/>
      <c r="L11" s="54"/>
      <c r="M11" s="40"/>
      <c r="N11" s="41"/>
      <c r="O11" s="40"/>
      <c r="P11" s="41"/>
      <c r="Q11" s="40"/>
      <c r="R11" s="41"/>
      <c r="S11" s="40"/>
      <c r="T11" s="41"/>
      <c r="U11" s="40"/>
    </row>
    <row r="12" spans="1:21" s="10" customFormat="1" ht="120" x14ac:dyDescent="0.35">
      <c r="A12" s="459"/>
      <c r="B12" s="64" t="s">
        <v>541</v>
      </c>
      <c r="D12" s="11" t="s">
        <v>585</v>
      </c>
      <c r="F12" s="11"/>
      <c r="G12" s="40"/>
      <c r="H12" s="11"/>
      <c r="I12" s="40"/>
      <c r="J12" s="399"/>
      <c r="K12" s="40"/>
      <c r="L12" s="54"/>
      <c r="M12" s="40"/>
      <c r="N12" s="41"/>
      <c r="O12" s="40"/>
      <c r="P12" s="41"/>
      <c r="Q12" s="40"/>
      <c r="R12" s="41"/>
      <c r="S12" s="40"/>
      <c r="T12" s="41"/>
      <c r="U12" s="40"/>
    </row>
    <row r="13" spans="1:21" s="10" customFormat="1" ht="60" x14ac:dyDescent="0.35">
      <c r="A13" s="459"/>
      <c r="B13" s="64" t="s">
        <v>542</v>
      </c>
      <c r="D13" s="11" t="s">
        <v>585</v>
      </c>
      <c r="F13" s="11"/>
      <c r="G13" s="44"/>
      <c r="H13" s="11"/>
      <c r="I13" s="44"/>
      <c r="J13" s="399"/>
      <c r="K13" s="44"/>
      <c r="L13" s="54"/>
      <c r="M13" s="44"/>
      <c r="N13" s="41"/>
      <c r="O13" s="44"/>
      <c r="P13" s="41"/>
      <c r="Q13" s="44"/>
      <c r="R13" s="41"/>
      <c r="S13" s="44"/>
      <c r="T13" s="41"/>
      <c r="U13" s="44"/>
    </row>
    <row r="14" spans="1:21" s="10" customFormat="1" ht="90" x14ac:dyDescent="0.35">
      <c r="A14" s="459"/>
      <c r="B14" s="59" t="s">
        <v>543</v>
      </c>
      <c r="D14" s="11" t="str">
        <f>$D$9</f>
        <v>Отчетность ИПДО и систематическое раскрытие</v>
      </c>
      <c r="F14" s="11" t="s">
        <v>587</v>
      </c>
      <c r="G14" s="42"/>
      <c r="H14" s="11" t="s">
        <v>690</v>
      </c>
      <c r="I14" s="42"/>
      <c r="J14" s="399"/>
      <c r="K14" s="42"/>
      <c r="L14" s="54"/>
      <c r="M14" s="42"/>
      <c r="N14" s="41"/>
      <c r="O14" s="42"/>
      <c r="P14" s="41"/>
      <c r="Q14" s="42"/>
      <c r="R14" s="41"/>
      <c r="S14" s="42"/>
      <c r="T14" s="41"/>
      <c r="U14" s="42"/>
    </row>
    <row r="15" spans="1:21" s="10" customFormat="1" ht="30" x14ac:dyDescent="0.35">
      <c r="A15" s="459"/>
      <c r="B15" s="64" t="s">
        <v>544</v>
      </c>
      <c r="D15" s="11" t="s">
        <v>585</v>
      </c>
      <c r="F15" s="11" t="s">
        <v>216</v>
      </c>
      <c r="G15" s="40"/>
      <c r="H15" s="11" t="s">
        <v>216</v>
      </c>
      <c r="I15" s="40"/>
      <c r="J15" s="399"/>
      <c r="K15" s="40"/>
      <c r="L15" s="54"/>
      <c r="M15" s="40"/>
      <c r="N15" s="41"/>
      <c r="O15" s="40"/>
      <c r="P15" s="41"/>
      <c r="Q15" s="40"/>
      <c r="R15" s="41"/>
      <c r="S15" s="40"/>
      <c r="T15" s="41"/>
      <c r="U15" s="40"/>
    </row>
    <row r="16" spans="1:21" s="10" customFormat="1" ht="45" x14ac:dyDescent="0.35">
      <c r="A16" s="459"/>
      <c r="B16" s="64" t="s">
        <v>545</v>
      </c>
      <c r="D16" s="11" t="s">
        <v>862</v>
      </c>
      <c r="F16" s="11" t="s">
        <v>586</v>
      </c>
      <c r="G16" s="44"/>
      <c r="H16" s="11" t="s">
        <v>586</v>
      </c>
      <c r="I16" s="44"/>
      <c r="J16" s="399"/>
      <c r="K16" s="44"/>
      <c r="L16" s="54"/>
      <c r="M16" s="44"/>
      <c r="N16" s="41"/>
      <c r="O16" s="44"/>
      <c r="P16" s="41"/>
      <c r="Q16" s="44"/>
      <c r="R16" s="41"/>
      <c r="S16" s="44"/>
      <c r="T16" s="41"/>
      <c r="U16" s="44"/>
    </row>
    <row r="17" spans="1:21" s="10" customFormat="1" ht="120" x14ac:dyDescent="0.35">
      <c r="A17" s="460"/>
      <c r="B17" s="64" t="s">
        <v>546</v>
      </c>
      <c r="D17" s="11" t="s">
        <v>585</v>
      </c>
      <c r="F17" s="11"/>
      <c r="G17" s="40"/>
      <c r="H17" s="11"/>
      <c r="I17" s="40"/>
      <c r="J17" s="399"/>
      <c r="K17" s="40"/>
      <c r="L17" s="54"/>
      <c r="M17" s="40"/>
      <c r="N17" s="41"/>
      <c r="O17" s="40"/>
      <c r="P17" s="41"/>
      <c r="Q17" s="40"/>
      <c r="R17" s="41"/>
      <c r="S17" s="40"/>
      <c r="T17" s="41"/>
      <c r="U17" s="40"/>
    </row>
    <row r="18" spans="1:21" s="10" customFormat="1" ht="60" x14ac:dyDescent="0.35">
      <c r="A18" s="348"/>
      <c r="B18" s="64" t="s">
        <v>542</v>
      </c>
      <c r="D18" s="11" t="s">
        <v>585</v>
      </c>
      <c r="F18" s="11"/>
      <c r="G18" s="44"/>
      <c r="H18" s="11"/>
      <c r="I18" s="44"/>
      <c r="J18" s="400"/>
      <c r="K18" s="44"/>
      <c r="L18" s="54"/>
      <c r="M18" s="44"/>
      <c r="N18" s="41"/>
      <c r="O18" s="44"/>
      <c r="P18" s="41"/>
      <c r="Q18" s="44"/>
      <c r="R18" s="41"/>
      <c r="S18" s="44"/>
      <c r="T18" s="41"/>
      <c r="U18" s="44"/>
    </row>
    <row r="19" spans="1:21" s="10" customFormat="1" ht="90" x14ac:dyDescent="0.35">
      <c r="A19" s="458" t="s">
        <v>547</v>
      </c>
      <c r="B19" s="59" t="s">
        <v>548</v>
      </c>
      <c r="D19" s="11" t="s">
        <v>588</v>
      </c>
      <c r="F19" s="11" t="s">
        <v>689</v>
      </c>
      <c r="G19" s="44"/>
      <c r="H19" s="355" t="s">
        <v>688</v>
      </c>
      <c r="I19" s="44"/>
      <c r="J19" s="398" t="s">
        <v>687</v>
      </c>
      <c r="K19" s="44"/>
      <c r="L19" s="54"/>
      <c r="M19" s="44"/>
      <c r="N19" s="41"/>
      <c r="O19" s="44"/>
      <c r="P19" s="41"/>
      <c r="Q19" s="44"/>
      <c r="R19" s="41"/>
      <c r="S19" s="44"/>
      <c r="T19" s="41"/>
      <c r="U19" s="44"/>
    </row>
    <row r="20" spans="1:21" s="10" customFormat="1" ht="45" x14ac:dyDescent="0.35">
      <c r="A20" s="459"/>
      <c r="B20" s="64" t="s">
        <v>549</v>
      </c>
      <c r="D20" s="11" t="s">
        <v>863</v>
      </c>
      <c r="F20" s="11" t="s">
        <v>586</v>
      </c>
      <c r="G20" s="44"/>
      <c r="H20" s="11" t="s">
        <v>586</v>
      </c>
      <c r="I20" s="44"/>
      <c r="J20" s="399"/>
      <c r="K20" s="44"/>
      <c r="L20" s="54"/>
      <c r="M20" s="44"/>
      <c r="N20" s="41"/>
      <c r="O20" s="44"/>
      <c r="P20" s="41"/>
      <c r="Q20" s="44"/>
      <c r="R20" s="41"/>
      <c r="S20" s="44"/>
      <c r="T20" s="41"/>
      <c r="U20" s="44"/>
    </row>
    <row r="21" spans="1:21" s="10" customFormat="1" ht="30" x14ac:dyDescent="0.35">
      <c r="A21" s="459"/>
      <c r="B21" s="64" t="s">
        <v>550</v>
      </c>
      <c r="D21" s="11" t="s">
        <v>585</v>
      </c>
      <c r="F21" s="11"/>
      <c r="G21" s="44"/>
      <c r="H21" s="11"/>
      <c r="I21" s="44"/>
      <c r="J21" s="399"/>
      <c r="K21" s="44"/>
      <c r="L21" s="54"/>
      <c r="M21" s="44"/>
      <c r="N21" s="41"/>
      <c r="O21" s="44"/>
      <c r="P21" s="41"/>
      <c r="Q21" s="44"/>
      <c r="R21" s="41"/>
      <c r="S21" s="44"/>
      <c r="T21" s="41"/>
      <c r="U21" s="44"/>
    </row>
    <row r="22" spans="1:21" s="10" customFormat="1" ht="60" x14ac:dyDescent="0.35">
      <c r="A22" s="460"/>
      <c r="B22" s="64" t="s">
        <v>551</v>
      </c>
      <c r="D22" s="11" t="s">
        <v>65</v>
      </c>
      <c r="F22" s="11"/>
      <c r="G22" s="44"/>
      <c r="H22" s="11"/>
      <c r="I22" s="44"/>
      <c r="J22" s="400"/>
      <c r="K22" s="44"/>
      <c r="L22" s="54"/>
      <c r="M22" s="44"/>
      <c r="N22" s="41"/>
      <c r="O22" s="44"/>
      <c r="P22" s="41"/>
      <c r="Q22" s="44"/>
      <c r="R22" s="41"/>
      <c r="S22" s="44"/>
      <c r="T22" s="41"/>
      <c r="U22" s="44"/>
    </row>
    <row r="23" spans="1:21" s="12" customFormat="1" x14ac:dyDescent="0.35">
      <c r="A23" s="65"/>
    </row>
  </sheetData>
  <mergeCells count="4">
    <mergeCell ref="A9:A17"/>
    <mergeCell ref="A19:A22"/>
    <mergeCell ref="J9:J18"/>
    <mergeCell ref="J19:J22"/>
  </mergeCells>
  <pageMargins left="0.7" right="0.7" top="0.75" bottom="0.75" header="0.3" footer="0.3"/>
  <pageSetup paperSize="8" orientation="landscape" horizontalDpi="1200" verticalDpi="1200" r:id="rId1"/>
  <headerFooter>
    <oddHeader>&amp;C&amp;G</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U19"/>
  <sheetViews>
    <sheetView zoomScale="80" zoomScaleNormal="80" workbookViewId="0">
      <selection activeCell="D3" sqref="D3"/>
    </sheetView>
  </sheetViews>
  <sheetFormatPr defaultColWidth="10.58203125" defaultRowHeight="15.5" x14ac:dyDescent="0.35"/>
  <cols>
    <col min="1" max="1" width="20" customWidth="1"/>
    <col min="2" max="2" width="35.08203125" customWidth="1"/>
    <col min="3" max="3" width="3.08203125" customWidth="1"/>
    <col min="4" max="4" width="29.08203125" customWidth="1"/>
    <col min="5" max="5" width="3.08203125" customWidth="1"/>
    <col min="6" max="6" width="25" customWidth="1"/>
    <col min="7" max="7" width="3.08203125" customWidth="1"/>
    <col min="8" max="8" width="25" customWidth="1"/>
    <col min="9" max="9" width="3.08203125" customWidth="1"/>
    <col min="10" max="10" width="39.58203125" customWidth="1"/>
    <col min="11" max="11" width="3" customWidth="1"/>
    <col min="12" max="12" width="35.08203125"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552</v>
      </c>
    </row>
    <row r="3" spans="1:21" s="42" customFormat="1" ht="150" x14ac:dyDescent="0.35">
      <c r="A3" s="278" t="s">
        <v>553</v>
      </c>
      <c r="B3" s="61" t="s">
        <v>554</v>
      </c>
      <c r="D3" s="11" t="s">
        <v>875</v>
      </c>
      <c r="F3" s="62"/>
      <c r="H3" s="62"/>
      <c r="J3" s="54"/>
      <c r="L3" s="54"/>
      <c r="N3" s="41"/>
      <c r="P3" s="41"/>
      <c r="R3" s="41"/>
      <c r="T3" s="41"/>
    </row>
    <row r="4" spans="1:21" s="40" customFormat="1" ht="19" x14ac:dyDescent="0.35">
      <c r="A4" s="60"/>
      <c r="B4" s="52"/>
      <c r="D4" s="52"/>
      <c r="F4" s="52"/>
      <c r="H4" s="52"/>
      <c r="J4" s="53"/>
      <c r="N4" s="53"/>
    </row>
    <row r="5" spans="1:21" s="58" customFormat="1" ht="152" x14ac:dyDescent="0.35">
      <c r="A5" s="56"/>
      <c r="B5" s="57" t="s">
        <v>101</v>
      </c>
      <c r="D5" s="93" t="s">
        <v>102</v>
      </c>
      <c r="E5" s="50"/>
      <c r="F5" s="93" t="s">
        <v>103</v>
      </c>
      <c r="G5" s="50"/>
      <c r="H5" s="93" t="s">
        <v>104</v>
      </c>
      <c r="J5" s="51" t="s">
        <v>105</v>
      </c>
      <c r="K5" s="50"/>
      <c r="L5" s="51" t="s">
        <v>106</v>
      </c>
      <c r="M5" s="50"/>
      <c r="N5" s="51" t="s">
        <v>125</v>
      </c>
      <c r="O5" s="50"/>
      <c r="P5" s="51" t="s">
        <v>108</v>
      </c>
      <c r="Q5" s="50"/>
      <c r="R5" s="51" t="s">
        <v>109</v>
      </c>
      <c r="S5" s="50"/>
      <c r="T5" s="51" t="s">
        <v>110</v>
      </c>
      <c r="U5" s="50"/>
    </row>
    <row r="6" spans="1:21" s="40" customFormat="1" ht="19" x14ac:dyDescent="0.35">
      <c r="A6" s="60"/>
      <c r="B6" s="52"/>
      <c r="D6" s="52"/>
      <c r="F6" s="52"/>
      <c r="H6" s="52"/>
      <c r="J6" s="53"/>
      <c r="N6" s="53"/>
      <c r="P6" s="53"/>
      <c r="R6" s="53"/>
      <c r="T6" s="53"/>
    </row>
    <row r="7" spans="1:21" s="42" customFormat="1" ht="30" x14ac:dyDescent="0.35">
      <c r="A7" s="278" t="s">
        <v>126</v>
      </c>
      <c r="B7" s="61" t="s">
        <v>555</v>
      </c>
      <c r="D7" s="11" t="s">
        <v>65</v>
      </c>
      <c r="F7" s="62"/>
      <c r="H7" s="62"/>
      <c r="J7" s="54"/>
      <c r="L7" s="54"/>
    </row>
    <row r="8" spans="1:21" s="40" customFormat="1" ht="19" x14ac:dyDescent="0.35">
      <c r="A8" s="60"/>
      <c r="B8" s="52"/>
      <c r="D8" s="52"/>
      <c r="F8" s="52"/>
      <c r="H8" s="52"/>
      <c r="J8" s="53"/>
      <c r="N8" s="53"/>
      <c r="P8" s="53"/>
      <c r="R8" s="53"/>
      <c r="T8" s="53"/>
    </row>
    <row r="9" spans="1:21" s="10" customFormat="1" ht="45" x14ac:dyDescent="0.35">
      <c r="A9" s="396" t="s">
        <v>556</v>
      </c>
      <c r="B9" s="59" t="s">
        <v>557</v>
      </c>
      <c r="D9" s="11" t="s">
        <v>588</v>
      </c>
      <c r="F9" s="340" t="s">
        <v>766</v>
      </c>
      <c r="G9" s="40"/>
      <c r="H9" s="11" t="s">
        <v>789</v>
      </c>
      <c r="I9" s="40"/>
      <c r="J9" s="401"/>
      <c r="K9" s="40"/>
      <c r="L9" s="54"/>
      <c r="M9" s="40"/>
      <c r="N9" s="41"/>
      <c r="O9" s="40"/>
      <c r="P9" s="41"/>
      <c r="Q9" s="40"/>
      <c r="R9" s="41"/>
      <c r="S9" s="40"/>
      <c r="T9" s="41"/>
      <c r="U9" s="40"/>
    </row>
    <row r="10" spans="1:21" s="10" customFormat="1" ht="45" x14ac:dyDescent="0.35">
      <c r="A10" s="408"/>
      <c r="B10" s="64" t="s">
        <v>558</v>
      </c>
      <c r="D10" s="11" t="s">
        <v>588</v>
      </c>
      <c r="F10" s="11" t="s">
        <v>864</v>
      </c>
      <c r="G10" s="42"/>
      <c r="H10" s="11" t="s">
        <v>811</v>
      </c>
      <c r="I10" s="42"/>
      <c r="J10" s="399"/>
      <c r="K10" s="42"/>
      <c r="L10" s="54"/>
      <c r="M10" s="42"/>
      <c r="N10" s="41"/>
      <c r="O10" s="42"/>
      <c r="P10" s="41"/>
      <c r="Q10" s="42"/>
      <c r="R10" s="41"/>
      <c r="S10" s="42"/>
      <c r="T10" s="41"/>
      <c r="U10" s="42"/>
    </row>
    <row r="11" spans="1:21" s="10" customFormat="1" ht="75.650000000000006" customHeight="1" x14ac:dyDescent="0.35">
      <c r="A11" s="408"/>
      <c r="B11" s="64" t="s">
        <v>559</v>
      </c>
      <c r="D11" s="11" t="s">
        <v>831</v>
      </c>
      <c r="F11" s="11"/>
      <c r="G11" s="42"/>
      <c r="H11" s="11"/>
      <c r="I11" s="42"/>
      <c r="J11" s="399"/>
      <c r="K11" s="42"/>
      <c r="L11" s="54"/>
      <c r="M11" s="42"/>
      <c r="N11" s="41"/>
      <c r="O11" s="42"/>
      <c r="P11" s="41"/>
      <c r="Q11" s="42"/>
      <c r="R11" s="41"/>
      <c r="S11" s="42"/>
      <c r="T11" s="41"/>
      <c r="U11" s="42"/>
    </row>
    <row r="12" spans="1:21" s="10" customFormat="1" ht="45" x14ac:dyDescent="0.35">
      <c r="A12" s="408"/>
      <c r="B12" s="64" t="s">
        <v>560</v>
      </c>
      <c r="D12" s="11" t="s">
        <v>832</v>
      </c>
      <c r="F12" s="11"/>
      <c r="G12" s="42"/>
      <c r="H12" s="11"/>
      <c r="I12" s="42"/>
      <c r="J12" s="399"/>
      <c r="K12" s="42"/>
      <c r="L12" s="54"/>
      <c r="M12" s="42"/>
      <c r="N12" s="41"/>
      <c r="O12" s="42"/>
      <c r="P12" s="41"/>
      <c r="Q12" s="42"/>
      <c r="R12" s="41"/>
      <c r="S12" s="42"/>
      <c r="T12" s="41"/>
      <c r="U12" s="42"/>
    </row>
    <row r="13" spans="1:21" s="10" customFormat="1" ht="69" customHeight="1" x14ac:dyDescent="0.35">
      <c r="A13" s="408"/>
      <c r="B13" s="64" t="s">
        <v>561</v>
      </c>
      <c r="D13" s="11" t="s">
        <v>833</v>
      </c>
      <c r="F13" s="11"/>
      <c r="G13" s="42"/>
      <c r="H13" s="11"/>
      <c r="I13" s="42"/>
      <c r="J13" s="400"/>
      <c r="K13" s="42"/>
      <c r="L13" s="54"/>
      <c r="M13" s="42"/>
      <c r="N13" s="41"/>
      <c r="O13" s="42"/>
      <c r="P13" s="41"/>
      <c r="Q13" s="42"/>
      <c r="R13" s="41"/>
      <c r="S13" s="42"/>
      <c r="T13" s="41"/>
      <c r="U13" s="42"/>
    </row>
    <row r="14" spans="1:21" s="44" customFormat="1" x14ac:dyDescent="0.35">
      <c r="A14" s="81"/>
    </row>
    <row r="15" spans="1:21" s="10" customFormat="1" ht="45" x14ac:dyDescent="0.35">
      <c r="A15" s="396" t="s">
        <v>562</v>
      </c>
      <c r="B15" s="59" t="s">
        <v>557</v>
      </c>
      <c r="D15" s="11" t="s">
        <v>114</v>
      </c>
      <c r="F15" s="11" t="str">
        <f>IF(D15=[2]Lists!$K$4,"&lt; Input URL to data source &gt;",IF(D15=[2]Lists!$K$5,"&lt; Reference section in EITI Report or URL &gt;",IF(D15=[2]Lists!$K$6,"&lt; Reference evidence of non-applicability &gt;","")))</f>
        <v/>
      </c>
      <c r="G15" s="40"/>
      <c r="H15" s="11" t="str">
        <f>IF(F15=[2]Lists!$K$4,"&lt; Input URL to data source &gt;",IF(F15=[2]Lists!$K$5,"&lt; Reference section in EITI Report or URL &gt;",IF(F15=[2]Lists!$K$6,"&lt; Reference evidence of non-applicability &gt;","")))</f>
        <v/>
      </c>
      <c r="I15" s="40"/>
      <c r="J15" s="401"/>
      <c r="K15" s="40"/>
      <c r="L15" s="54"/>
      <c r="M15" s="40"/>
      <c r="N15" s="41"/>
      <c r="O15" s="40"/>
      <c r="P15" s="41"/>
      <c r="Q15" s="40"/>
      <c r="R15" s="41"/>
      <c r="S15" s="40"/>
      <c r="T15" s="41"/>
      <c r="U15" s="40"/>
    </row>
    <row r="16" spans="1:21" s="10" customFormat="1" ht="45" x14ac:dyDescent="0.35">
      <c r="A16" s="408"/>
      <c r="B16" s="64" t="s">
        <v>558</v>
      </c>
      <c r="D16" s="11" t="s">
        <v>81</v>
      </c>
      <c r="F16" s="11" t="s">
        <v>216</v>
      </c>
      <c r="G16" s="42"/>
      <c r="H16" s="11" t="s">
        <v>216</v>
      </c>
      <c r="I16" s="42"/>
      <c r="J16" s="399"/>
      <c r="K16" s="42"/>
      <c r="L16" s="54"/>
      <c r="M16" s="42"/>
      <c r="N16" s="41"/>
      <c r="O16" s="42"/>
      <c r="P16" s="41"/>
      <c r="Q16" s="42"/>
      <c r="R16" s="41"/>
      <c r="S16" s="42"/>
      <c r="T16" s="41"/>
      <c r="U16" s="42"/>
    </row>
    <row r="17" spans="1:21" s="10" customFormat="1" ht="75" x14ac:dyDescent="0.35">
      <c r="A17" s="408"/>
      <c r="B17" s="64" t="s">
        <v>559</v>
      </c>
      <c r="D17" s="11" t="s">
        <v>57</v>
      </c>
      <c r="F17" s="11"/>
      <c r="G17" s="42"/>
      <c r="H17" s="11"/>
      <c r="I17" s="42"/>
      <c r="J17" s="399"/>
      <c r="K17" s="42"/>
      <c r="L17" s="54"/>
      <c r="M17" s="42"/>
      <c r="N17" s="41"/>
      <c r="O17" s="42"/>
      <c r="P17" s="41"/>
      <c r="Q17" s="42"/>
      <c r="R17" s="41"/>
      <c r="S17" s="42"/>
      <c r="T17" s="41"/>
      <c r="U17" s="42"/>
    </row>
    <row r="18" spans="1:21" s="10" customFormat="1" ht="45" x14ac:dyDescent="0.35">
      <c r="A18" s="408"/>
      <c r="B18" s="64" t="s">
        <v>560</v>
      </c>
      <c r="D18" s="11" t="s">
        <v>57</v>
      </c>
      <c r="F18" s="11"/>
      <c r="G18" s="42"/>
      <c r="H18" s="11"/>
      <c r="I18" s="42"/>
      <c r="J18" s="399"/>
      <c r="K18" s="42"/>
      <c r="L18" s="54"/>
      <c r="M18" s="42"/>
      <c r="N18" s="41"/>
      <c r="O18" s="42"/>
      <c r="P18" s="41"/>
      <c r="Q18" s="42"/>
      <c r="R18" s="41"/>
      <c r="S18" s="42"/>
      <c r="T18" s="41"/>
      <c r="U18" s="42"/>
    </row>
    <row r="19" spans="1:21" s="13" customFormat="1" ht="69" customHeight="1" x14ac:dyDescent="0.35">
      <c r="A19" s="461"/>
      <c r="B19" s="66" t="s">
        <v>561</v>
      </c>
      <c r="D19" s="14" t="s">
        <v>57</v>
      </c>
      <c r="F19" s="14"/>
      <c r="G19" s="67"/>
      <c r="H19" s="14"/>
      <c r="I19" s="67"/>
      <c r="J19" s="400"/>
      <c r="K19" s="67"/>
      <c r="L19" s="54"/>
      <c r="M19" s="67"/>
      <c r="N19" s="43"/>
      <c r="O19" s="67"/>
      <c r="P19" s="43"/>
      <c r="Q19" s="67"/>
      <c r="R19" s="43"/>
      <c r="S19" s="67"/>
      <c r="T19" s="43"/>
      <c r="U19" s="67"/>
    </row>
  </sheetData>
  <mergeCells count="4">
    <mergeCell ref="A9:A13"/>
    <mergeCell ref="A15:A19"/>
    <mergeCell ref="J9:J13"/>
    <mergeCell ref="J15:J19"/>
  </mergeCells>
  <hyperlinks>
    <hyperlink ref="F9" r:id="rId1" xr:uid="{7AA099AB-65F3-430E-9557-53D77A790458}"/>
  </hyperlinks>
  <pageMargins left="0.7" right="0.7" top="0.75" bottom="0.75" header="0.3" footer="0.3"/>
  <pageSetup paperSize="8" orientation="landscape" horizontalDpi="1200" verticalDpi="1200" r:id="rId2"/>
  <headerFooter>
    <oddHeader>&amp;C&amp;G</oddHeader>
  </headerFooter>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U22"/>
  <sheetViews>
    <sheetView zoomScale="96" zoomScaleNormal="96" workbookViewId="0">
      <selection activeCell="D3" sqref="D3"/>
    </sheetView>
  </sheetViews>
  <sheetFormatPr defaultColWidth="10.58203125" defaultRowHeight="15.5" x14ac:dyDescent="0.35"/>
  <cols>
    <col min="1" max="1" width="20.5" style="49" customWidth="1"/>
    <col min="2" max="2" width="29.5" customWidth="1"/>
    <col min="3" max="3" width="7.33203125" customWidth="1"/>
    <col min="4" max="4" width="35.83203125" customWidth="1"/>
    <col min="5" max="5" width="3.33203125" customWidth="1"/>
    <col min="6" max="6" width="54.75" customWidth="1"/>
    <col min="7" max="7" width="3.33203125" customWidth="1"/>
    <col min="8" max="8" width="63.25" customWidth="1"/>
    <col min="9" max="9" width="3.33203125" customWidth="1"/>
    <col min="10" max="10" width="39.58203125" customWidth="1"/>
    <col min="11" max="11" width="3" customWidth="1"/>
    <col min="12" max="12" width="37.5" style="49"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563</v>
      </c>
    </row>
    <row r="3" spans="1:21" s="42" customFormat="1" ht="135" x14ac:dyDescent="0.35">
      <c r="A3" s="278" t="s">
        <v>564</v>
      </c>
      <c r="B3" s="61" t="s">
        <v>565</v>
      </c>
      <c r="D3" s="11" t="s">
        <v>875</v>
      </c>
      <c r="F3" s="62"/>
      <c r="H3" s="62"/>
      <c r="J3" s="54"/>
      <c r="L3" s="54"/>
      <c r="N3" s="41"/>
      <c r="P3" s="41"/>
      <c r="R3" s="41"/>
      <c r="T3" s="41"/>
    </row>
    <row r="4" spans="1:21" s="40" customFormat="1" ht="19" x14ac:dyDescent="0.35">
      <c r="A4" s="71"/>
      <c r="B4" s="52"/>
      <c r="D4" s="52"/>
      <c r="F4" s="52"/>
      <c r="H4" s="52"/>
      <c r="J4" s="53"/>
      <c r="L4" s="53"/>
      <c r="N4" s="53"/>
      <c r="P4" s="53"/>
      <c r="R4" s="53"/>
      <c r="T4" s="53"/>
    </row>
    <row r="5" spans="1:21" s="58" customFormat="1" ht="133" x14ac:dyDescent="0.35">
      <c r="A5" s="70"/>
      <c r="B5" s="57" t="s">
        <v>101</v>
      </c>
      <c r="D5" s="93" t="s">
        <v>102</v>
      </c>
      <c r="E5" s="50"/>
      <c r="F5" s="93" t="s">
        <v>103</v>
      </c>
      <c r="G5" s="50"/>
      <c r="H5" s="93" t="s">
        <v>104</v>
      </c>
      <c r="J5" s="51" t="s">
        <v>105</v>
      </c>
      <c r="K5" s="50"/>
      <c r="L5" s="51" t="s">
        <v>106</v>
      </c>
      <c r="M5" s="50"/>
      <c r="N5" s="51" t="s">
        <v>107</v>
      </c>
      <c r="O5" s="50"/>
      <c r="P5" s="51" t="s">
        <v>108</v>
      </c>
      <c r="Q5" s="50"/>
      <c r="R5" s="51" t="s">
        <v>109</v>
      </c>
      <c r="S5" s="50"/>
      <c r="T5" s="51" t="s">
        <v>110</v>
      </c>
      <c r="U5" s="50"/>
    </row>
    <row r="6" spans="1:21" s="40" customFormat="1" ht="19" x14ac:dyDescent="0.35">
      <c r="A6" s="71"/>
      <c r="B6" s="52"/>
      <c r="D6" s="52"/>
      <c r="F6" s="52"/>
      <c r="H6" s="52"/>
      <c r="J6" s="53"/>
      <c r="L6" s="53"/>
      <c r="N6" s="53"/>
      <c r="P6" s="53"/>
      <c r="R6" s="53"/>
      <c r="T6" s="53"/>
    </row>
    <row r="7" spans="1:21" s="10" customFormat="1" ht="143.25" customHeight="1" x14ac:dyDescent="0.35">
      <c r="A7" s="72"/>
      <c r="B7" s="69" t="s">
        <v>566</v>
      </c>
      <c r="D7" s="11" t="s">
        <v>648</v>
      </c>
      <c r="F7" s="11" t="s">
        <v>632</v>
      </c>
      <c r="G7" s="40"/>
      <c r="H7" s="11" t="s">
        <v>812</v>
      </c>
      <c r="I7" s="40"/>
      <c r="J7" s="333"/>
      <c r="K7" s="40"/>
      <c r="L7" s="54"/>
      <c r="M7" s="40"/>
      <c r="N7" s="41"/>
      <c r="O7" s="40"/>
      <c r="P7" s="41"/>
      <c r="Q7" s="40"/>
      <c r="R7" s="41"/>
      <c r="S7" s="40"/>
      <c r="T7" s="41"/>
      <c r="U7" s="40"/>
    </row>
    <row r="8" spans="1:21" s="10" customFormat="1" ht="98.25" customHeight="1" x14ac:dyDescent="0.35">
      <c r="A8" s="72"/>
      <c r="B8" s="59" t="s">
        <v>567</v>
      </c>
      <c r="D8" s="334" t="s">
        <v>865</v>
      </c>
      <c r="F8" s="335" t="s">
        <v>633</v>
      </c>
      <c r="G8" s="42"/>
      <c r="H8" s="11" t="s">
        <v>813</v>
      </c>
      <c r="I8" s="42"/>
      <c r="J8" s="336"/>
      <c r="K8" s="42"/>
      <c r="L8" s="54"/>
      <c r="M8" s="42"/>
      <c r="N8" s="41"/>
      <c r="O8" s="42"/>
      <c r="P8" s="41"/>
      <c r="Q8" s="42"/>
      <c r="R8" s="41"/>
      <c r="S8" s="42"/>
      <c r="T8" s="41"/>
      <c r="U8" s="42"/>
    </row>
    <row r="9" spans="1:21" s="10" customFormat="1" ht="154.5" customHeight="1" x14ac:dyDescent="0.35">
      <c r="A9" s="72"/>
      <c r="B9" s="25" t="s">
        <v>568</v>
      </c>
      <c r="D9" s="253" t="s">
        <v>814</v>
      </c>
      <c r="F9" s="340" t="s">
        <v>634</v>
      </c>
      <c r="G9" s="40"/>
      <c r="H9" s="11" t="s">
        <v>815</v>
      </c>
      <c r="I9" s="40"/>
      <c r="J9" s="336"/>
      <c r="K9" s="40"/>
      <c r="L9" s="54"/>
      <c r="M9" s="40"/>
      <c r="N9" s="41"/>
      <c r="O9" s="40"/>
      <c r="P9" s="41"/>
      <c r="Q9" s="40"/>
      <c r="R9" s="41"/>
      <c r="S9" s="40"/>
      <c r="T9" s="41"/>
      <c r="U9" s="40"/>
    </row>
    <row r="10" spans="1:21" s="10" customFormat="1" ht="294" customHeight="1" x14ac:dyDescent="0.35">
      <c r="A10" s="72"/>
      <c r="B10" s="68" t="s">
        <v>569</v>
      </c>
      <c r="D10" s="253" t="s">
        <v>816</v>
      </c>
      <c r="F10" s="11" t="s">
        <v>651</v>
      </c>
      <c r="G10" s="42"/>
      <c r="H10" s="342" t="s">
        <v>817</v>
      </c>
      <c r="I10" s="42"/>
      <c r="J10" s="337"/>
      <c r="K10" s="42"/>
      <c r="L10" s="54"/>
      <c r="M10" s="42"/>
      <c r="N10" s="41"/>
      <c r="O10" s="42"/>
      <c r="P10" s="41"/>
      <c r="Q10" s="42"/>
      <c r="R10" s="41"/>
      <c r="S10" s="42"/>
      <c r="T10" s="41"/>
      <c r="U10" s="42"/>
    </row>
    <row r="11" spans="1:21" s="10" customFormat="1" ht="197.25" customHeight="1" x14ac:dyDescent="0.35">
      <c r="A11" s="72"/>
      <c r="B11" s="343" t="s">
        <v>570</v>
      </c>
      <c r="D11" s="377" t="s">
        <v>867</v>
      </c>
      <c r="F11" s="11" t="str">
        <f>$F$12</f>
        <v>частично в Законе о государственном бюджете, который публикуется ежегодно на сайте Национального законодательного центра: https://ncz.tj/system/files/Legislation/1553_ru.pdf; Министерства финансов http://moliya.tj/Admin/Documents/GetFile/317,  Электронной программы Адлии http://adlia.tj/show_doc.fwx?rgn=132738 и др.</v>
      </c>
      <c r="G11" s="40"/>
      <c r="H11" s="344" t="s">
        <v>650</v>
      </c>
      <c r="I11" s="40"/>
      <c r="J11" s="337"/>
      <c r="K11" s="40"/>
      <c r="L11" s="54"/>
      <c r="M11" s="40"/>
      <c r="N11" s="41"/>
      <c r="O11" s="40"/>
      <c r="P11" s="41"/>
      <c r="Q11" s="40"/>
      <c r="R11" s="41"/>
      <c r="S11" s="40"/>
      <c r="T11" s="41"/>
      <c r="U11" s="40"/>
    </row>
    <row r="12" spans="1:21" s="10" customFormat="1" ht="111" customHeight="1" x14ac:dyDescent="0.35">
      <c r="A12" s="72"/>
      <c r="B12" s="343" t="s">
        <v>571</v>
      </c>
      <c r="D12" s="342" t="s">
        <v>866</v>
      </c>
      <c r="F12" s="11" t="s">
        <v>635</v>
      </c>
      <c r="G12" s="44"/>
      <c r="H12" s="342" t="s">
        <v>654</v>
      </c>
      <c r="I12" s="44"/>
      <c r="J12" s="337"/>
      <c r="K12" s="44"/>
      <c r="L12" s="54"/>
      <c r="M12" s="44"/>
      <c r="N12" s="41"/>
      <c r="O12" s="44"/>
      <c r="P12" s="41"/>
      <c r="Q12" s="44"/>
      <c r="R12" s="41"/>
      <c r="S12" s="44"/>
      <c r="T12" s="41"/>
      <c r="U12" s="44"/>
    </row>
    <row r="13" spans="1:21" s="10" customFormat="1" ht="153.75" customHeight="1" x14ac:dyDescent="0.35">
      <c r="A13" s="72"/>
      <c r="B13" s="338" t="s">
        <v>572</v>
      </c>
      <c r="D13" s="334" t="s">
        <v>868</v>
      </c>
      <c r="F13" s="11" t="s">
        <v>641</v>
      </c>
      <c r="G13" s="44"/>
      <c r="H13" s="11" t="s">
        <v>818</v>
      </c>
      <c r="I13" s="44"/>
      <c r="J13" s="337"/>
      <c r="K13" s="44"/>
      <c r="L13" s="54"/>
      <c r="M13" s="44"/>
      <c r="N13" s="41"/>
      <c r="O13" s="44"/>
      <c r="P13" s="41"/>
      <c r="Q13" s="44"/>
      <c r="R13" s="41"/>
      <c r="S13" s="44"/>
      <c r="T13" s="41"/>
      <c r="U13" s="44"/>
    </row>
    <row r="14" spans="1:21" s="10" customFormat="1" ht="214.5" customHeight="1" x14ac:dyDescent="0.35">
      <c r="A14" s="72"/>
      <c r="B14" s="68" t="s">
        <v>573</v>
      </c>
      <c r="D14" s="334" t="s">
        <v>869</v>
      </c>
      <c r="F14" s="11" t="s">
        <v>626</v>
      </c>
      <c r="G14" s="44"/>
      <c r="H14" s="339" t="s">
        <v>636</v>
      </c>
      <c r="I14" s="44"/>
      <c r="J14" s="337"/>
      <c r="K14" s="44"/>
      <c r="L14" s="54"/>
      <c r="M14" s="44"/>
      <c r="N14" s="41"/>
      <c r="O14" s="44"/>
      <c r="P14" s="41"/>
      <c r="Q14" s="44"/>
      <c r="R14" s="41"/>
      <c r="S14" s="44"/>
      <c r="T14" s="41"/>
      <c r="U14" s="44"/>
    </row>
    <row r="15" spans="1:21" s="10" customFormat="1" ht="63" customHeight="1" x14ac:dyDescent="0.35">
      <c r="A15" s="72"/>
      <c r="B15" s="343" t="s">
        <v>574</v>
      </c>
      <c r="D15" s="342" t="s">
        <v>638</v>
      </c>
      <c r="F15" s="11" t="s">
        <v>637</v>
      </c>
      <c r="G15" s="44"/>
      <c r="H15" s="11" t="s">
        <v>870</v>
      </c>
      <c r="I15" s="44"/>
      <c r="J15" s="337"/>
      <c r="K15" s="44"/>
      <c r="L15" s="54"/>
      <c r="M15" s="44"/>
      <c r="N15" s="41"/>
      <c r="O15" s="44"/>
      <c r="P15" s="41"/>
      <c r="Q15" s="44"/>
      <c r="R15" s="41"/>
      <c r="S15" s="44"/>
      <c r="T15" s="41"/>
      <c r="U15" s="44"/>
    </row>
    <row r="16" spans="1:21" s="10" customFormat="1" ht="60" customHeight="1" x14ac:dyDescent="0.35">
      <c r="A16" s="72"/>
      <c r="B16" s="343" t="s">
        <v>575</v>
      </c>
      <c r="D16" s="335" t="s">
        <v>656</v>
      </c>
      <c r="F16" s="11" t="s">
        <v>637</v>
      </c>
      <c r="G16" s="44"/>
      <c r="H16" s="11" t="s">
        <v>871</v>
      </c>
      <c r="I16" s="44"/>
      <c r="J16" s="337"/>
      <c r="K16" s="44"/>
      <c r="L16" s="54"/>
      <c r="M16" s="44"/>
      <c r="N16" s="41"/>
      <c r="O16" s="44"/>
      <c r="P16" s="41"/>
      <c r="Q16" s="44"/>
      <c r="R16" s="41"/>
      <c r="S16" s="44"/>
      <c r="T16" s="41"/>
      <c r="U16" s="44"/>
    </row>
    <row r="17" spans="1:21" s="10" customFormat="1" ht="57.75" customHeight="1" x14ac:dyDescent="0.35">
      <c r="A17" s="72"/>
      <c r="B17" s="68" t="s">
        <v>576</v>
      </c>
      <c r="D17" s="253" t="s">
        <v>642</v>
      </c>
      <c r="F17" s="11" t="s">
        <v>627</v>
      </c>
      <c r="G17" s="44"/>
      <c r="H17" s="11" t="s">
        <v>819</v>
      </c>
      <c r="I17" s="44"/>
      <c r="J17" s="337"/>
      <c r="K17" s="44"/>
      <c r="L17" s="54"/>
      <c r="M17" s="44"/>
      <c r="N17" s="41"/>
      <c r="O17" s="44"/>
      <c r="P17" s="41"/>
      <c r="Q17" s="44"/>
      <c r="R17" s="41"/>
      <c r="S17" s="44"/>
      <c r="T17" s="41"/>
      <c r="U17" s="44"/>
    </row>
    <row r="18" spans="1:21" s="10" customFormat="1" ht="51.75" customHeight="1" x14ac:dyDescent="0.35">
      <c r="A18" s="72"/>
      <c r="B18" s="68" t="s">
        <v>577</v>
      </c>
      <c r="D18" s="253" t="s">
        <v>640</v>
      </c>
      <c r="F18" s="11" t="s">
        <v>628</v>
      </c>
      <c r="G18" s="44"/>
      <c r="H18" s="342" t="s">
        <v>639</v>
      </c>
      <c r="I18" s="44"/>
      <c r="J18" s="337"/>
      <c r="K18" s="44"/>
      <c r="L18" s="54"/>
      <c r="M18" s="44"/>
      <c r="N18" s="41"/>
      <c r="O18" s="44"/>
      <c r="P18" s="41"/>
      <c r="Q18" s="44"/>
      <c r="R18" s="41"/>
      <c r="S18" s="44"/>
      <c r="T18" s="41"/>
      <c r="U18" s="44"/>
    </row>
    <row r="19" spans="1:21" s="10" customFormat="1" ht="79.5" customHeight="1" x14ac:dyDescent="0.35">
      <c r="A19" s="72"/>
      <c r="B19" s="368" t="s">
        <v>838</v>
      </c>
      <c r="D19" s="11" t="s">
        <v>837</v>
      </c>
      <c r="F19" s="11" t="s">
        <v>629</v>
      </c>
      <c r="G19" s="44"/>
      <c r="H19" s="11" t="s">
        <v>839</v>
      </c>
      <c r="I19" s="44"/>
      <c r="J19" s="337"/>
      <c r="K19" s="44"/>
      <c r="L19" s="54"/>
      <c r="M19" s="44"/>
      <c r="N19" s="41"/>
      <c r="O19" s="44"/>
      <c r="P19" s="41"/>
      <c r="Q19" s="44"/>
      <c r="R19" s="41"/>
      <c r="S19" s="44"/>
      <c r="T19" s="41"/>
      <c r="U19" s="44"/>
    </row>
    <row r="20" spans="1:21" s="10" customFormat="1" ht="128.25" customHeight="1" x14ac:dyDescent="0.35">
      <c r="A20" s="72"/>
      <c r="B20" s="368" t="s">
        <v>578</v>
      </c>
      <c r="D20" s="11" t="s">
        <v>872</v>
      </c>
      <c r="F20" s="11" t="s">
        <v>652</v>
      </c>
      <c r="G20" s="44"/>
      <c r="H20" s="355" t="s">
        <v>653</v>
      </c>
      <c r="I20" s="44"/>
      <c r="J20" s="337"/>
      <c r="K20" s="44"/>
      <c r="L20" s="54"/>
      <c r="M20" s="44"/>
      <c r="N20" s="41"/>
      <c r="O20" s="44"/>
      <c r="P20" s="41"/>
      <c r="Q20" s="44"/>
      <c r="R20" s="41"/>
      <c r="S20" s="44"/>
      <c r="T20" s="41"/>
      <c r="U20" s="44"/>
    </row>
    <row r="21" spans="1:21" s="10" customFormat="1" ht="121.5" customHeight="1" x14ac:dyDescent="0.35">
      <c r="A21" s="72"/>
      <c r="B21" s="69" t="s">
        <v>579</v>
      </c>
      <c r="D21" s="342" t="s">
        <v>649</v>
      </c>
      <c r="F21" s="334" t="s">
        <v>630</v>
      </c>
      <c r="G21" s="40"/>
      <c r="H21" s="340" t="s">
        <v>631</v>
      </c>
      <c r="I21" s="40"/>
      <c r="J21" s="341"/>
      <c r="K21" s="40"/>
      <c r="L21" s="54"/>
      <c r="M21" s="40"/>
      <c r="N21" s="41"/>
      <c r="O21" s="40"/>
      <c r="P21" s="41"/>
      <c r="Q21" s="40"/>
      <c r="R21" s="41"/>
      <c r="S21" s="40"/>
      <c r="T21" s="41"/>
      <c r="U21" s="40"/>
    </row>
    <row r="22" spans="1:21" s="12" customFormat="1" x14ac:dyDescent="0.35">
      <c r="A22" s="90"/>
      <c r="L22" s="291"/>
    </row>
  </sheetData>
  <hyperlinks>
    <hyperlink ref="B8" r:id="rId1" xr:uid="{B70D8495-D1F2-4046-9479-B0EC5899E5D0}"/>
    <hyperlink ref="H21" r:id="rId2" xr:uid="{648C8C68-6D21-4D37-A82A-DE2F25E3F508}"/>
    <hyperlink ref="F9" r:id="rId3" location=":" xr:uid="{D6CBB6F7-B128-4DA7-8332-97FA1BFC01DA}"/>
  </hyperlinks>
  <pageMargins left="0.7" right="0.7" top="0.75" bottom="0.75" header="0.3" footer="0.3"/>
  <pageSetup paperSize="8" orientation="landscape" horizontalDpi="1200" verticalDpi="1200" r:id="rId4"/>
  <headerFooter>
    <oddHeader>&amp;C&amp;G</oddHeader>
  </headerFooter>
  <legacyDrawingHF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3D65C-4FAC-4E67-8D2E-6A41CCE45112}">
  <dimension ref="A1:U23"/>
  <sheetViews>
    <sheetView zoomScale="94" zoomScaleNormal="94" workbookViewId="0">
      <selection activeCell="H3" sqref="H3"/>
    </sheetView>
  </sheetViews>
  <sheetFormatPr defaultColWidth="10.58203125" defaultRowHeight="15.5" x14ac:dyDescent="0.35"/>
  <cols>
    <col min="1" max="1" width="17.58203125" style="49" customWidth="1"/>
    <col min="2" max="2" width="48" style="243" customWidth="1"/>
    <col min="3" max="3" width="3.08203125" customWidth="1"/>
    <col min="4" max="4" width="28.33203125" customWidth="1"/>
    <col min="5" max="5" width="3.08203125" customWidth="1"/>
    <col min="6" max="6" width="35.83203125" customWidth="1"/>
    <col min="7" max="7" width="3.08203125" customWidth="1"/>
    <col min="8" max="8" width="35.83203125" customWidth="1"/>
    <col min="9" max="9" width="3.08203125" customWidth="1"/>
    <col min="10" max="10" width="39.08203125" customWidth="1"/>
    <col min="11" max="11" width="3.08203125" customWidth="1"/>
    <col min="12" max="12" width="33.58203125" customWidth="1"/>
    <col min="13" max="13" width="3.08203125" customWidth="1"/>
    <col min="14" max="14" width="39.58203125" customWidth="1"/>
    <col min="15" max="15" width="3.08203125" customWidth="1"/>
    <col min="16" max="16" width="39.58203125" customWidth="1"/>
    <col min="17" max="17" width="3.08203125" customWidth="1"/>
    <col min="18" max="18" width="39.58203125" customWidth="1"/>
    <col min="19" max="19" width="3.08203125" customWidth="1"/>
    <col min="20" max="20" width="39.58203125" customWidth="1"/>
    <col min="21" max="21" width="3.08203125" customWidth="1"/>
  </cols>
  <sheetData>
    <row r="1" spans="1:21" ht="26" x14ac:dyDescent="0.6">
      <c r="A1" s="1" t="s">
        <v>97</v>
      </c>
    </row>
    <row r="3" spans="1:21" s="42" customFormat="1" ht="90" x14ac:dyDescent="0.35">
      <c r="A3" s="345" t="s">
        <v>98</v>
      </c>
      <c r="B3" s="61" t="s">
        <v>99</v>
      </c>
      <c r="D3" s="11" t="s">
        <v>875</v>
      </c>
      <c r="F3" s="62"/>
      <c r="H3" s="62"/>
      <c r="J3" s="54"/>
      <c r="L3" s="54"/>
      <c r="N3" s="41"/>
      <c r="P3" s="41"/>
      <c r="R3" s="41"/>
      <c r="T3" s="41"/>
    </row>
    <row r="4" spans="1:21" s="42" customFormat="1" ht="15" x14ac:dyDescent="0.35">
      <c r="A4" s="345"/>
      <c r="B4" s="61"/>
      <c r="D4" s="91"/>
      <c r="F4" s="91"/>
      <c r="H4" s="91"/>
      <c r="J4" s="10"/>
      <c r="N4" s="10"/>
      <c r="P4" s="10"/>
      <c r="R4" s="10"/>
      <c r="T4" s="10"/>
    </row>
    <row r="5" spans="1:21" s="58" customFormat="1" ht="152" x14ac:dyDescent="0.35">
      <c r="A5" s="70"/>
      <c r="B5" s="93" t="s">
        <v>101</v>
      </c>
      <c r="D5" s="93" t="s">
        <v>102</v>
      </c>
      <c r="E5" s="50"/>
      <c r="F5" s="93" t="s">
        <v>103</v>
      </c>
      <c r="G5" s="50"/>
      <c r="H5" s="93" t="s">
        <v>104</v>
      </c>
      <c r="J5" s="51" t="s">
        <v>105</v>
      </c>
      <c r="K5" s="50"/>
      <c r="L5" s="51" t="s">
        <v>106</v>
      </c>
      <c r="M5" s="272"/>
      <c r="N5" s="51" t="s">
        <v>107</v>
      </c>
      <c r="O5" s="50"/>
      <c r="P5" s="51" t="s">
        <v>108</v>
      </c>
      <c r="Q5" s="50"/>
      <c r="R5" s="51" t="s">
        <v>109</v>
      </c>
      <c r="S5" s="50"/>
      <c r="T5" s="51" t="s">
        <v>110</v>
      </c>
      <c r="U5" s="50"/>
    </row>
    <row r="6" spans="1:21" s="40" customFormat="1" ht="19" x14ac:dyDescent="0.35">
      <c r="A6" s="71"/>
      <c r="B6" s="244"/>
      <c r="D6" s="52"/>
      <c r="F6" s="52"/>
      <c r="H6" s="52"/>
      <c r="J6" s="53"/>
      <c r="N6" s="53"/>
      <c r="P6" s="53"/>
      <c r="R6" s="53"/>
      <c r="T6" s="53"/>
    </row>
    <row r="7" spans="1:21" s="10" customFormat="1" ht="15" x14ac:dyDescent="0.35">
      <c r="A7" s="396" t="s">
        <v>111</v>
      </c>
      <c r="B7" s="86" t="s">
        <v>112</v>
      </c>
      <c r="D7" s="29"/>
      <c r="F7" s="29"/>
      <c r="H7" s="29"/>
      <c r="K7" s="21"/>
      <c r="L7" s="21"/>
      <c r="M7" s="21"/>
      <c r="N7" s="21"/>
      <c r="O7" s="21"/>
      <c r="P7" s="21"/>
      <c r="Q7" s="21"/>
      <c r="R7" s="21"/>
      <c r="S7" s="21"/>
      <c r="T7" s="21"/>
      <c r="U7" s="21"/>
    </row>
    <row r="8" spans="1:21" s="10" customFormat="1" ht="45" x14ac:dyDescent="0.35">
      <c r="A8" s="397"/>
      <c r="B8" s="86" t="s">
        <v>113</v>
      </c>
      <c r="D8" s="11" t="s">
        <v>694</v>
      </c>
      <c r="F8" s="100" t="s">
        <v>698</v>
      </c>
      <c r="G8" s="101"/>
      <c r="H8" s="356" t="s">
        <v>767</v>
      </c>
      <c r="J8" s="398" t="s">
        <v>707</v>
      </c>
      <c r="K8" s="40"/>
      <c r="L8" s="54"/>
      <c r="M8" s="40"/>
      <c r="N8" s="41"/>
      <c r="O8" s="40"/>
      <c r="P8" s="41"/>
      <c r="Q8" s="40"/>
      <c r="R8" s="41"/>
      <c r="S8" s="40"/>
      <c r="T8" s="41"/>
      <c r="U8" s="40"/>
    </row>
    <row r="9" spans="1:21" s="10" customFormat="1" ht="30" x14ac:dyDescent="0.35">
      <c r="A9" s="397"/>
      <c r="B9" s="86" t="s">
        <v>116</v>
      </c>
      <c r="D9" s="11" t="s">
        <v>694</v>
      </c>
      <c r="F9" s="100" t="s">
        <v>706</v>
      </c>
      <c r="H9" s="356" t="s">
        <v>705</v>
      </c>
      <c r="J9" s="399"/>
      <c r="K9" s="42"/>
      <c r="L9" s="54"/>
      <c r="M9" s="42"/>
      <c r="N9" s="41"/>
      <c r="O9" s="42"/>
      <c r="P9" s="41"/>
      <c r="Q9" s="42"/>
      <c r="R9" s="41"/>
      <c r="S9" s="42"/>
      <c r="T9" s="41"/>
      <c r="U9" s="42"/>
    </row>
    <row r="10" spans="1:21" s="10" customFormat="1" ht="45" x14ac:dyDescent="0.35">
      <c r="A10" s="397"/>
      <c r="B10" s="86" t="s">
        <v>117</v>
      </c>
      <c r="D10" s="11" t="s">
        <v>694</v>
      </c>
      <c r="F10" s="100" t="s">
        <v>704</v>
      </c>
      <c r="H10" s="356" t="s">
        <v>768</v>
      </c>
      <c r="J10" s="399"/>
      <c r="K10" s="40"/>
      <c r="L10" s="54"/>
      <c r="M10" s="40"/>
      <c r="N10" s="41"/>
      <c r="O10" s="40"/>
      <c r="P10" s="41"/>
      <c r="Q10" s="40"/>
      <c r="R10" s="41"/>
      <c r="S10" s="40"/>
      <c r="T10" s="41"/>
      <c r="U10" s="40"/>
    </row>
    <row r="11" spans="1:21" s="10" customFormat="1" ht="60" x14ac:dyDescent="0.35">
      <c r="A11" s="397"/>
      <c r="B11" s="86" t="s">
        <v>118</v>
      </c>
      <c r="D11" s="11" t="s">
        <v>694</v>
      </c>
      <c r="F11" s="100" t="s">
        <v>703</v>
      </c>
      <c r="H11" s="356" t="s">
        <v>702</v>
      </c>
      <c r="J11" s="399"/>
      <c r="K11" s="21"/>
      <c r="L11" s="54"/>
      <c r="M11" s="21"/>
      <c r="N11" s="41"/>
      <c r="O11" s="21"/>
      <c r="P11" s="41"/>
      <c r="Q11" s="21"/>
      <c r="R11" s="41"/>
      <c r="S11" s="21"/>
      <c r="T11" s="41"/>
      <c r="U11" s="21"/>
    </row>
    <row r="12" spans="1:21" s="44" customFormat="1" ht="45" x14ac:dyDescent="0.35">
      <c r="A12" s="397"/>
      <c r="B12" s="86" t="s">
        <v>119</v>
      </c>
      <c r="D12" s="11" t="s">
        <v>694</v>
      </c>
      <c r="E12" s="10"/>
      <c r="F12" s="100" t="s">
        <v>696</v>
      </c>
      <c r="H12" s="356" t="s">
        <v>695</v>
      </c>
      <c r="I12" s="10"/>
      <c r="J12" s="399"/>
      <c r="K12" s="21"/>
      <c r="L12" s="54"/>
      <c r="M12" s="21"/>
      <c r="N12" s="41"/>
      <c r="O12" s="21"/>
      <c r="P12" s="41"/>
      <c r="Q12" s="21"/>
      <c r="R12" s="41"/>
      <c r="S12" s="21"/>
      <c r="T12" s="41"/>
      <c r="U12" s="21"/>
    </row>
    <row r="13" spans="1:21" s="44" customFormat="1" ht="31" x14ac:dyDescent="0.35">
      <c r="A13" s="397"/>
      <c r="B13" s="86" t="s">
        <v>120</v>
      </c>
      <c r="D13" s="11" t="s">
        <v>694</v>
      </c>
      <c r="E13" s="10"/>
      <c r="F13" s="353" t="s">
        <v>701</v>
      </c>
      <c r="H13" s="356" t="s">
        <v>771</v>
      </c>
      <c r="I13" s="10"/>
      <c r="J13" s="400"/>
      <c r="K13" s="21"/>
      <c r="L13" s="54"/>
      <c r="M13" s="21"/>
      <c r="N13" s="41"/>
      <c r="O13" s="21"/>
      <c r="P13" s="41"/>
      <c r="Q13" s="21"/>
      <c r="R13" s="41"/>
      <c r="S13" s="21"/>
      <c r="T13" s="41"/>
      <c r="U13" s="21"/>
    </row>
    <row r="14" spans="1:21" s="44" customFormat="1" ht="16" customHeight="1" x14ac:dyDescent="0.35">
      <c r="A14" s="89"/>
      <c r="B14" s="86"/>
      <c r="N14" s="10"/>
      <c r="P14" s="10"/>
      <c r="R14" s="10"/>
      <c r="T14" s="10"/>
    </row>
    <row r="15" spans="1:21" s="44" customFormat="1" x14ac:dyDescent="0.35">
      <c r="A15" s="396" t="s">
        <v>121</v>
      </c>
      <c r="B15" s="86" t="s">
        <v>112</v>
      </c>
      <c r="C15" s="10"/>
      <c r="D15" s="29"/>
      <c r="E15" s="10"/>
      <c r="F15" s="29"/>
      <c r="G15" s="10"/>
      <c r="H15" s="29"/>
      <c r="I15" s="10"/>
      <c r="J15" s="10"/>
      <c r="N15" s="10"/>
      <c r="P15" s="10"/>
      <c r="R15" s="10"/>
      <c r="T15" s="10"/>
    </row>
    <row r="16" spans="1:21" s="44" customFormat="1" ht="45" x14ac:dyDescent="0.35">
      <c r="A16" s="397"/>
      <c r="B16" s="86" t="s">
        <v>113</v>
      </c>
      <c r="C16" s="10"/>
      <c r="D16" s="11" t="s">
        <v>694</v>
      </c>
      <c r="E16" s="10"/>
      <c r="F16" s="100" t="s">
        <v>698</v>
      </c>
      <c r="G16" s="101"/>
      <c r="H16" s="356" t="s">
        <v>769</v>
      </c>
      <c r="I16" s="10"/>
      <c r="J16" s="401"/>
      <c r="L16" s="54"/>
      <c r="N16" s="41"/>
      <c r="P16" s="41"/>
      <c r="R16" s="41"/>
      <c r="T16" s="41"/>
    </row>
    <row r="17" spans="1:20" s="44" customFormat="1" ht="30" x14ac:dyDescent="0.35">
      <c r="A17" s="397"/>
      <c r="B17" s="86" t="s">
        <v>116</v>
      </c>
      <c r="C17" s="10"/>
      <c r="D17" s="11" t="s">
        <v>694</v>
      </c>
      <c r="E17" s="10"/>
      <c r="F17" s="353" t="s">
        <v>700</v>
      </c>
      <c r="G17" s="10"/>
      <c r="H17" s="356" t="s">
        <v>699</v>
      </c>
      <c r="I17" s="10"/>
      <c r="J17" s="399"/>
      <c r="L17" s="54"/>
      <c r="N17" s="41"/>
      <c r="P17" s="41"/>
      <c r="R17" s="41"/>
      <c r="T17" s="41"/>
    </row>
    <row r="18" spans="1:20" s="44" customFormat="1" ht="45" x14ac:dyDescent="0.35">
      <c r="A18" s="397"/>
      <c r="B18" s="86" t="s">
        <v>117</v>
      </c>
      <c r="C18" s="10"/>
      <c r="D18" s="11" t="s">
        <v>694</v>
      </c>
      <c r="E18" s="10"/>
      <c r="F18" s="100" t="s">
        <v>698</v>
      </c>
      <c r="G18" s="10"/>
      <c r="H18" s="356" t="s">
        <v>770</v>
      </c>
      <c r="I18" s="10"/>
      <c r="J18" s="399"/>
      <c r="L18" s="54"/>
      <c r="N18" s="41"/>
      <c r="P18" s="41"/>
      <c r="R18" s="41"/>
      <c r="T18" s="41"/>
    </row>
    <row r="19" spans="1:20" s="44" customFormat="1" ht="45" x14ac:dyDescent="0.35">
      <c r="A19" s="397"/>
      <c r="B19" s="86" t="s">
        <v>118</v>
      </c>
      <c r="C19" s="10"/>
      <c r="D19" s="11" t="s">
        <v>694</v>
      </c>
      <c r="E19" s="10"/>
      <c r="F19" s="100" t="s">
        <v>696</v>
      </c>
      <c r="G19" s="10"/>
      <c r="H19" s="356" t="s">
        <v>697</v>
      </c>
      <c r="I19" s="10"/>
      <c r="J19" s="399"/>
      <c r="L19" s="54"/>
      <c r="N19" s="41"/>
      <c r="P19" s="41"/>
      <c r="R19" s="41"/>
      <c r="T19" s="41"/>
    </row>
    <row r="20" spans="1:20" s="44" customFormat="1" ht="45" x14ac:dyDescent="0.35">
      <c r="A20" s="397"/>
      <c r="B20" s="86" t="s">
        <v>119</v>
      </c>
      <c r="D20" s="11" t="s">
        <v>694</v>
      </c>
      <c r="E20" s="10"/>
      <c r="F20" s="100" t="s">
        <v>696</v>
      </c>
      <c r="H20" s="356" t="s">
        <v>695</v>
      </c>
      <c r="I20" s="10"/>
      <c r="J20" s="399"/>
      <c r="L20" s="54"/>
      <c r="N20" s="41"/>
      <c r="P20" s="41"/>
      <c r="R20" s="41"/>
      <c r="T20" s="41"/>
    </row>
    <row r="21" spans="1:20" s="44" customFormat="1" ht="46.5" x14ac:dyDescent="0.35">
      <c r="A21" s="397"/>
      <c r="B21" s="86" t="s">
        <v>120</v>
      </c>
      <c r="D21" s="11" t="s">
        <v>694</v>
      </c>
      <c r="E21" s="10"/>
      <c r="F21" s="357" t="s">
        <v>693</v>
      </c>
      <c r="H21" s="356" t="s">
        <v>772</v>
      </c>
      <c r="I21" s="10"/>
      <c r="J21" s="400"/>
      <c r="L21" s="54"/>
      <c r="N21" s="41"/>
      <c r="P21" s="41"/>
      <c r="R21" s="41"/>
      <c r="T21" s="41"/>
    </row>
    <row r="22" spans="1:20" s="44" customFormat="1" x14ac:dyDescent="0.35">
      <c r="A22" s="89"/>
      <c r="B22" s="245"/>
    </row>
    <row r="23" spans="1:20" s="12" customFormat="1" x14ac:dyDescent="0.35">
      <c r="A23" s="90"/>
      <c r="B23" s="87"/>
    </row>
  </sheetData>
  <mergeCells count="4">
    <mergeCell ref="A7:A13"/>
    <mergeCell ref="A15:A21"/>
    <mergeCell ref="J8:J13"/>
    <mergeCell ref="J16:J21"/>
  </mergeCells>
  <hyperlinks>
    <hyperlink ref="F13" r:id="rId1" display="https://mmk.tj" xr:uid="{909540EE-F1C5-4908-A2E7-5C4D5AE21FAC}"/>
    <hyperlink ref="F21" r:id="rId2" display="https://mmk.tj" xr:uid="{1C2A1838-9428-4A26-B42B-F0EB37C2BF38}"/>
    <hyperlink ref="F17" r:id="rId3" xr:uid="{5A17473C-CF13-43E4-BA1B-C87A51477065}"/>
  </hyperlinks>
  <pageMargins left="0.7" right="0.7" top="0.75" bottom="0.75" header="0.3" footer="0.3"/>
  <pageSetup paperSize="8" orientation="landscape" horizontalDpi="1200" verticalDpi="1200" r:id="rId4"/>
  <headerFooter>
    <oddHeader>&amp;C&amp;G</oddHeader>
  </headerFooter>
  <legacyDrawingHF r:id="rId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B4ACE-B75F-42D8-8B88-14DEB6005CED}">
  <dimension ref="A1:U15"/>
  <sheetViews>
    <sheetView tabSelected="1" zoomScaleNormal="100" workbookViewId="0">
      <selection activeCell="D3" sqref="D3"/>
    </sheetView>
  </sheetViews>
  <sheetFormatPr defaultColWidth="10.58203125" defaultRowHeight="15.5" x14ac:dyDescent="0.35"/>
  <cols>
    <col min="1" max="1" width="20" customWidth="1"/>
    <col min="2" max="2" width="46" customWidth="1"/>
    <col min="3" max="3" width="3.08203125" customWidth="1"/>
    <col min="4" max="4" width="28.08203125" customWidth="1"/>
    <col min="5" max="5" width="3.08203125" customWidth="1"/>
    <col min="6" max="6" width="22.33203125" customWidth="1"/>
    <col min="7" max="7" width="3.08203125" customWidth="1"/>
    <col min="8" max="8" width="22.33203125" customWidth="1"/>
    <col min="9" max="9" width="3.08203125" customWidth="1"/>
    <col min="10" max="10" width="39.58203125" customWidth="1"/>
    <col min="11" max="11" width="3" customWidth="1"/>
    <col min="12" max="12" width="35.58203125" customWidth="1"/>
    <col min="13" max="13" width="3" customWidth="1"/>
    <col min="14" max="14" width="39.58203125" customWidth="1"/>
    <col min="15" max="15" width="3" customWidth="1"/>
    <col min="16" max="16" width="39.58203125" customWidth="1"/>
    <col min="17" max="17" width="3" customWidth="1"/>
    <col min="18" max="18" width="39.58203125" customWidth="1"/>
    <col min="19" max="19" width="3" customWidth="1"/>
    <col min="20" max="20" width="39.58203125" customWidth="1"/>
    <col min="21" max="21" width="3" customWidth="1"/>
  </cols>
  <sheetData>
    <row r="1" spans="1:21" ht="26" x14ac:dyDescent="0.6">
      <c r="A1" s="2" t="s">
        <v>580</v>
      </c>
    </row>
    <row r="3" spans="1:21" s="42" customFormat="1" ht="135" x14ac:dyDescent="0.35">
      <c r="A3" s="345" t="s">
        <v>581</v>
      </c>
      <c r="B3" s="61" t="s">
        <v>582</v>
      </c>
      <c r="D3" s="11" t="s">
        <v>875</v>
      </c>
      <c r="F3" s="62"/>
      <c r="H3" s="62"/>
      <c r="J3" s="54"/>
      <c r="L3" s="54"/>
      <c r="N3" s="41"/>
      <c r="P3" s="41"/>
      <c r="R3" s="41"/>
      <c r="T3" s="41"/>
    </row>
    <row r="4" spans="1:21" s="40" customFormat="1" ht="19" x14ac:dyDescent="0.35">
      <c r="A4" s="60"/>
      <c r="B4" s="52"/>
      <c r="D4" s="52"/>
      <c r="F4" s="52"/>
      <c r="H4" s="52"/>
      <c r="J4" s="53"/>
      <c r="N4" s="53"/>
    </row>
    <row r="5" spans="1:21" s="58" customFormat="1" ht="152" x14ac:dyDescent="0.35">
      <c r="A5" s="56"/>
      <c r="B5" s="57" t="s">
        <v>101</v>
      </c>
      <c r="D5" s="93" t="s">
        <v>102</v>
      </c>
      <c r="E5" s="50"/>
      <c r="F5" s="93" t="s">
        <v>103</v>
      </c>
      <c r="G5" s="50"/>
      <c r="H5" s="93" t="s">
        <v>104</v>
      </c>
      <c r="J5" s="51" t="s">
        <v>105</v>
      </c>
      <c r="K5" s="50"/>
      <c r="L5" s="51" t="s">
        <v>106</v>
      </c>
      <c r="M5" s="50"/>
      <c r="N5" s="51" t="s">
        <v>107</v>
      </c>
      <c r="O5" s="50"/>
      <c r="P5" s="51" t="s">
        <v>108</v>
      </c>
      <c r="Q5" s="50"/>
      <c r="R5" s="51" t="s">
        <v>109</v>
      </c>
      <c r="S5" s="50"/>
      <c r="T5" s="51" t="s">
        <v>110</v>
      </c>
      <c r="U5" s="50"/>
    </row>
    <row r="6" spans="1:21" s="40" customFormat="1" ht="19" x14ac:dyDescent="0.35">
      <c r="A6" s="60"/>
      <c r="B6" s="52"/>
      <c r="D6" s="52"/>
      <c r="F6" s="52"/>
      <c r="H6" s="52"/>
      <c r="J6" s="53"/>
      <c r="N6" s="53"/>
      <c r="P6" s="53"/>
      <c r="R6" s="53"/>
      <c r="T6" s="53"/>
    </row>
    <row r="7" spans="1:21" s="42" customFormat="1" ht="30" x14ac:dyDescent="0.35">
      <c r="A7" s="345" t="s">
        <v>126</v>
      </c>
      <c r="B7" s="61" t="s">
        <v>583</v>
      </c>
      <c r="D7" s="11" t="s">
        <v>65</v>
      </c>
      <c r="F7" s="62"/>
      <c r="H7" s="62"/>
      <c r="J7" s="54"/>
      <c r="L7" s="54"/>
      <c r="N7" s="41"/>
      <c r="O7" s="40"/>
      <c r="P7" s="41"/>
      <c r="Q7" s="40"/>
      <c r="R7" s="41"/>
      <c r="S7" s="40"/>
      <c r="T7" s="41"/>
    </row>
    <row r="8" spans="1:21" s="40" customFormat="1" ht="19" x14ac:dyDescent="0.35">
      <c r="A8" s="60"/>
      <c r="B8" s="52"/>
      <c r="D8" s="52"/>
      <c r="F8" s="52"/>
      <c r="H8" s="52"/>
      <c r="J8" s="53"/>
      <c r="N8" s="53"/>
      <c r="P8" s="53"/>
      <c r="R8" s="53"/>
      <c r="T8" s="53"/>
    </row>
    <row r="9" spans="1:21" s="10" customFormat="1" ht="19" x14ac:dyDescent="0.35">
      <c r="A9" s="16"/>
      <c r="B9" s="68" t="s">
        <v>112</v>
      </c>
      <c r="D9" s="29"/>
      <c r="F9" s="29"/>
      <c r="G9" s="40"/>
      <c r="H9" s="29"/>
      <c r="I9" s="40"/>
      <c r="K9" s="40"/>
      <c r="L9" s="40"/>
      <c r="M9" s="40"/>
      <c r="O9" s="40"/>
      <c r="Q9" s="40"/>
      <c r="S9" s="40"/>
      <c r="U9" s="40"/>
    </row>
    <row r="10" spans="1:21" s="10" customFormat="1" ht="210" x14ac:dyDescent="0.35">
      <c r="A10" s="16"/>
      <c r="B10" s="26" t="s">
        <v>584</v>
      </c>
      <c r="D10" s="11" t="s">
        <v>588</v>
      </c>
      <c r="F10" s="11" t="s">
        <v>686</v>
      </c>
      <c r="G10" s="42"/>
      <c r="H10" s="11" t="s">
        <v>685</v>
      </c>
      <c r="I10" s="42"/>
      <c r="J10" s="401"/>
      <c r="K10" s="42"/>
      <c r="L10" s="54"/>
      <c r="M10" s="42"/>
      <c r="N10" s="41"/>
      <c r="O10" s="42"/>
      <c r="P10" s="41"/>
      <c r="Q10" s="42"/>
      <c r="R10" s="41"/>
      <c r="S10" s="42"/>
      <c r="T10" s="41"/>
      <c r="U10" s="42"/>
    </row>
    <row r="11" spans="1:21" s="10" customFormat="1" ht="285" x14ac:dyDescent="0.35">
      <c r="A11" s="16"/>
      <c r="B11" s="26" t="s">
        <v>684</v>
      </c>
      <c r="D11" s="11" t="s">
        <v>683</v>
      </c>
      <c r="F11" s="11" t="s">
        <v>682</v>
      </c>
      <c r="G11" s="40"/>
      <c r="H11" s="11" t="s">
        <v>681</v>
      </c>
      <c r="I11" s="40"/>
      <c r="J11" s="399"/>
      <c r="K11" s="40"/>
      <c r="L11" s="54"/>
      <c r="M11" s="40"/>
      <c r="N11" s="41"/>
      <c r="O11" s="40"/>
      <c r="P11" s="41"/>
      <c r="Q11" s="40"/>
      <c r="R11" s="41"/>
      <c r="S11" s="40"/>
      <c r="T11" s="41"/>
      <c r="U11" s="40"/>
    </row>
    <row r="12" spans="1:21" s="10" customFormat="1" ht="180" x14ac:dyDescent="0.35">
      <c r="A12" s="16"/>
      <c r="B12" s="26" t="s">
        <v>680</v>
      </c>
      <c r="D12" s="11" t="s">
        <v>679</v>
      </c>
      <c r="F12" s="11" t="s">
        <v>678</v>
      </c>
      <c r="G12" s="42"/>
      <c r="H12" s="11" t="s">
        <v>677</v>
      </c>
      <c r="I12" s="42"/>
      <c r="J12" s="400"/>
      <c r="K12" s="42"/>
      <c r="L12" s="54"/>
      <c r="M12" s="42"/>
      <c r="N12" s="41"/>
      <c r="O12" s="42"/>
      <c r="P12" s="41"/>
      <c r="Q12" s="42"/>
      <c r="R12" s="41"/>
      <c r="S12" s="42"/>
      <c r="T12" s="41"/>
      <c r="U12" s="42"/>
    </row>
    <row r="13" spans="1:21" s="12" customFormat="1" x14ac:dyDescent="0.35">
      <c r="A13" s="65"/>
    </row>
    <row r="15" spans="1:21" x14ac:dyDescent="0.35">
      <c r="F15" s="12"/>
    </row>
  </sheetData>
  <mergeCells count="1">
    <mergeCell ref="J10:J12"/>
  </mergeCells>
  <pageMargins left="0.7" right="0.7" top="0.75" bottom="0.75" header="0.3" footer="0.3"/>
  <pageSetup paperSize="8" orientation="landscape" horizontalDpi="1200" verticalDpi="1200"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4D99A-EF47-4C22-8183-289D88C51E83}">
  <dimension ref="A1:U33"/>
  <sheetViews>
    <sheetView zoomScale="88" zoomScaleNormal="88" workbookViewId="0">
      <selection activeCell="D3" sqref="D3"/>
    </sheetView>
  </sheetViews>
  <sheetFormatPr defaultColWidth="10.58203125" defaultRowHeight="15.5" x14ac:dyDescent="0.35"/>
  <cols>
    <col min="1" max="1" width="17.5" style="49" customWidth="1"/>
    <col min="2" max="2" width="69" style="19" customWidth="1"/>
    <col min="3" max="3" width="3.5" customWidth="1"/>
    <col min="4" max="4" width="29.08203125" customWidth="1"/>
    <col min="5" max="5" width="3.5" customWidth="1"/>
    <col min="6" max="6" width="20.58203125" customWidth="1"/>
    <col min="7" max="7" width="3.5" customWidth="1"/>
    <col min="8" max="8" width="28.25" customWidth="1"/>
    <col min="9" max="9" width="3.5" customWidth="1"/>
    <col min="10" max="10" width="44" customWidth="1"/>
    <col min="11" max="11" width="3.08203125" customWidth="1"/>
    <col min="12" max="12" width="30.58203125" customWidth="1"/>
    <col min="13" max="13" width="3.83203125" customWidth="1"/>
    <col min="14" max="14" width="39.58203125" customWidth="1"/>
    <col min="15" max="15" width="3.08203125" customWidth="1"/>
    <col min="16" max="16" width="39.58203125" customWidth="1"/>
    <col min="17" max="17" width="3.08203125" customWidth="1"/>
    <col min="18" max="18" width="39.58203125" customWidth="1"/>
    <col min="19" max="19" width="3.08203125" customWidth="1"/>
    <col min="20" max="20" width="39.58203125" customWidth="1"/>
    <col min="21" max="21" width="3.08203125" customWidth="1"/>
  </cols>
  <sheetData>
    <row r="1" spans="1:21" ht="26" x14ac:dyDescent="0.6">
      <c r="A1" s="1" t="s">
        <v>122</v>
      </c>
    </row>
    <row r="3" spans="1:21" s="42" customFormat="1" ht="105" x14ac:dyDescent="0.35">
      <c r="A3" s="345" t="s">
        <v>123</v>
      </c>
      <c r="B3" s="61" t="s">
        <v>124</v>
      </c>
      <c r="D3" s="11" t="s">
        <v>875</v>
      </c>
      <c r="F3" s="62"/>
      <c r="H3" s="62"/>
      <c r="J3" s="54"/>
      <c r="L3" s="54"/>
      <c r="N3" s="41"/>
      <c r="P3" s="41"/>
      <c r="R3" s="41"/>
      <c r="T3" s="41"/>
    </row>
    <row r="4" spans="1:21" s="40" customFormat="1" ht="19" x14ac:dyDescent="0.35">
      <c r="A4" s="71"/>
      <c r="B4" s="52"/>
      <c r="D4" s="52"/>
      <c r="F4" s="52"/>
      <c r="H4" s="52"/>
      <c r="J4" s="53"/>
      <c r="N4" s="53"/>
      <c r="P4" s="53"/>
      <c r="R4" s="53"/>
      <c r="T4" s="53"/>
    </row>
    <row r="5" spans="1:21" s="50" customFormat="1" ht="171" x14ac:dyDescent="0.35">
      <c r="A5" s="92"/>
      <c r="B5" s="93" t="s">
        <v>101</v>
      </c>
      <c r="D5" s="93" t="s">
        <v>102</v>
      </c>
      <c r="F5" s="93" t="s">
        <v>103</v>
      </c>
      <c r="H5" s="93" t="s">
        <v>104</v>
      </c>
      <c r="I5" s="58"/>
      <c r="J5" s="51" t="s">
        <v>105</v>
      </c>
      <c r="L5" s="51" t="s">
        <v>106</v>
      </c>
      <c r="M5" s="272"/>
      <c r="N5" s="51" t="s">
        <v>125</v>
      </c>
      <c r="P5" s="51" t="s">
        <v>108</v>
      </c>
      <c r="R5" s="51" t="s">
        <v>109</v>
      </c>
      <c r="T5" s="51" t="s">
        <v>110</v>
      </c>
    </row>
    <row r="6" spans="1:21" s="40" customFormat="1" ht="19" x14ac:dyDescent="0.35">
      <c r="A6" s="71"/>
      <c r="B6" s="52"/>
      <c r="D6" s="52"/>
      <c r="F6" s="52"/>
      <c r="H6" s="52"/>
      <c r="J6" s="53"/>
      <c r="N6" s="53"/>
      <c r="P6" s="53"/>
      <c r="R6" s="53"/>
      <c r="T6" s="53"/>
    </row>
    <row r="7" spans="1:21" s="42" customFormat="1" ht="30" x14ac:dyDescent="0.35">
      <c r="A7" s="345" t="s">
        <v>126</v>
      </c>
      <c r="B7" s="61" t="s">
        <v>127</v>
      </c>
      <c r="D7" s="11" t="s">
        <v>729</v>
      </c>
      <c r="F7" s="62"/>
      <c r="H7" s="62"/>
      <c r="J7" s="54"/>
      <c r="L7" s="54"/>
      <c r="N7" s="41"/>
      <c r="P7" s="41"/>
    </row>
    <row r="8" spans="1:21" s="40" customFormat="1" ht="19" x14ac:dyDescent="0.35">
      <c r="A8" s="71"/>
      <c r="B8" s="52"/>
      <c r="D8" s="52"/>
      <c r="F8" s="52"/>
      <c r="H8" s="52"/>
      <c r="J8" s="53"/>
      <c r="N8" s="53"/>
      <c r="P8" s="53"/>
    </row>
    <row r="9" spans="1:21" s="21" customFormat="1" ht="19" x14ac:dyDescent="0.35">
      <c r="A9" s="402" t="s">
        <v>111</v>
      </c>
      <c r="B9" s="94" t="s">
        <v>112</v>
      </c>
      <c r="D9" s="29"/>
      <c r="F9" s="29"/>
      <c r="H9" s="29"/>
      <c r="N9" s="41"/>
      <c r="O9" s="40"/>
      <c r="P9" s="41"/>
      <c r="Q9" s="40"/>
      <c r="R9" s="41"/>
      <c r="S9" s="40"/>
      <c r="T9" s="41"/>
    </row>
    <row r="10" spans="1:21" s="21" customFormat="1" ht="193.5" customHeight="1" x14ac:dyDescent="0.35">
      <c r="A10" s="402"/>
      <c r="B10" s="95" t="s">
        <v>128</v>
      </c>
      <c r="D10" s="11" t="s">
        <v>728</v>
      </c>
      <c r="F10" s="358" t="s">
        <v>709</v>
      </c>
      <c r="H10" s="355" t="s">
        <v>727</v>
      </c>
      <c r="J10" s="404" t="s">
        <v>726</v>
      </c>
      <c r="K10" s="40"/>
      <c r="L10" s="39"/>
      <c r="M10" s="40"/>
      <c r="N10" s="41"/>
      <c r="O10" s="40"/>
      <c r="P10" s="41"/>
      <c r="Q10" s="40"/>
      <c r="R10" s="41"/>
      <c r="S10" s="40"/>
      <c r="T10" s="41"/>
      <c r="U10" s="40"/>
    </row>
    <row r="11" spans="1:21" s="21" customFormat="1" ht="120" x14ac:dyDescent="0.35">
      <c r="A11" s="403"/>
      <c r="B11" s="94" t="s">
        <v>129</v>
      </c>
      <c r="D11" s="355" t="s">
        <v>588</v>
      </c>
      <c r="F11" s="358" t="s">
        <v>709</v>
      </c>
      <c r="H11" s="100" t="s">
        <v>725</v>
      </c>
      <c r="J11" s="405"/>
      <c r="K11" s="42"/>
      <c r="L11" s="39"/>
      <c r="M11" s="42"/>
      <c r="N11" s="41"/>
      <c r="O11" s="42"/>
      <c r="P11" s="41"/>
      <c r="Q11" s="42"/>
      <c r="R11" s="41"/>
      <c r="S11" s="42"/>
      <c r="T11" s="41"/>
      <c r="U11" s="42"/>
    </row>
    <row r="12" spans="1:21" s="21" customFormat="1" ht="120" x14ac:dyDescent="0.35">
      <c r="A12" s="403"/>
      <c r="B12" s="94" t="s">
        <v>130</v>
      </c>
      <c r="D12" s="355" t="s">
        <v>588</v>
      </c>
      <c r="F12" s="358" t="s">
        <v>709</v>
      </c>
      <c r="H12" s="100" t="s">
        <v>724</v>
      </c>
      <c r="J12" s="405"/>
      <c r="K12" s="40"/>
      <c r="L12" s="39"/>
      <c r="M12" s="40"/>
      <c r="N12" s="41"/>
      <c r="O12" s="40"/>
      <c r="P12" s="41"/>
      <c r="Q12" s="40"/>
      <c r="R12" s="41"/>
      <c r="S12" s="40"/>
      <c r="T12" s="41"/>
      <c r="U12" s="40"/>
    </row>
    <row r="13" spans="1:21" s="21" customFormat="1" ht="120" x14ac:dyDescent="0.35">
      <c r="A13" s="403"/>
      <c r="B13" s="96" t="s">
        <v>131</v>
      </c>
      <c r="D13" s="355" t="s">
        <v>588</v>
      </c>
      <c r="F13" s="358" t="s">
        <v>709</v>
      </c>
      <c r="H13" s="359" t="s">
        <v>723</v>
      </c>
      <c r="J13" s="405"/>
      <c r="L13" s="39"/>
      <c r="N13" s="41"/>
      <c r="P13" s="41"/>
      <c r="R13" s="41"/>
      <c r="T13" s="41"/>
    </row>
    <row r="14" spans="1:21" s="21" customFormat="1" ht="240" x14ac:dyDescent="0.35">
      <c r="A14" s="403"/>
      <c r="B14" s="364" t="s">
        <v>132</v>
      </c>
      <c r="D14" s="355" t="s">
        <v>585</v>
      </c>
      <c r="F14" s="358"/>
      <c r="H14" s="359" t="s">
        <v>722</v>
      </c>
      <c r="J14" s="405"/>
      <c r="L14" s="39"/>
      <c r="N14" s="41"/>
      <c r="P14" s="41"/>
      <c r="R14" s="41"/>
      <c r="T14" s="41"/>
    </row>
    <row r="15" spans="1:21" s="21" customFormat="1" ht="15" x14ac:dyDescent="0.35">
      <c r="A15" s="403"/>
      <c r="B15" s="363" t="s">
        <v>133</v>
      </c>
      <c r="D15" s="342" t="s">
        <v>585</v>
      </c>
      <c r="F15" s="100"/>
      <c r="H15" s="362" t="s">
        <v>721</v>
      </c>
      <c r="J15" s="405"/>
      <c r="L15" s="39"/>
      <c r="N15" s="41"/>
      <c r="P15" s="41"/>
      <c r="R15" s="41"/>
      <c r="T15" s="41"/>
    </row>
    <row r="16" spans="1:21" s="21" customFormat="1" x14ac:dyDescent="0.35">
      <c r="A16" s="403"/>
      <c r="B16" s="94" t="s">
        <v>134</v>
      </c>
      <c r="D16" s="11" t="s">
        <v>585</v>
      </c>
      <c r="F16" s="100"/>
      <c r="H16" s="362" t="s">
        <v>720</v>
      </c>
      <c r="J16" s="405"/>
      <c r="K16" s="44"/>
      <c r="L16" s="39"/>
      <c r="M16" s="44"/>
      <c r="N16" s="41"/>
      <c r="O16" s="44"/>
      <c r="P16" s="41"/>
      <c r="Q16" s="44"/>
      <c r="R16" s="41"/>
      <c r="S16" s="44"/>
      <c r="T16" s="41"/>
      <c r="U16" s="44"/>
    </row>
    <row r="17" spans="1:21" s="21" customFormat="1" x14ac:dyDescent="0.35">
      <c r="A17" s="403"/>
      <c r="B17" s="94" t="s">
        <v>130</v>
      </c>
      <c r="D17" s="11" t="s">
        <v>585</v>
      </c>
      <c r="F17" s="100"/>
      <c r="H17" s="359" t="s">
        <v>712</v>
      </c>
      <c r="J17" s="405"/>
      <c r="K17" s="44"/>
      <c r="L17" s="39"/>
      <c r="M17" s="44"/>
      <c r="N17" s="41"/>
      <c r="O17" s="44"/>
      <c r="P17" s="41"/>
      <c r="Q17" s="44"/>
      <c r="R17" s="41"/>
      <c r="S17" s="44"/>
      <c r="T17" s="41"/>
      <c r="U17" s="44"/>
    </row>
    <row r="18" spans="1:21" s="21" customFormat="1" ht="30" x14ac:dyDescent="0.35">
      <c r="A18" s="403"/>
      <c r="B18" s="96" t="s">
        <v>135</v>
      </c>
      <c r="D18" s="11" t="s">
        <v>585</v>
      </c>
      <c r="F18" s="100"/>
      <c r="H18" s="359" t="s">
        <v>719</v>
      </c>
      <c r="J18" s="405"/>
      <c r="K18" s="44"/>
      <c r="L18" s="39"/>
      <c r="M18" s="44"/>
      <c r="N18" s="41"/>
      <c r="O18" s="44"/>
      <c r="P18" s="41"/>
      <c r="Q18" s="44"/>
      <c r="R18" s="41"/>
      <c r="S18" s="44"/>
      <c r="T18" s="41"/>
      <c r="U18" s="44"/>
    </row>
    <row r="19" spans="1:21" s="21" customFormat="1" ht="120" x14ac:dyDescent="0.35">
      <c r="A19" s="403"/>
      <c r="B19" s="94" t="s">
        <v>136</v>
      </c>
      <c r="D19" s="355" t="s">
        <v>588</v>
      </c>
      <c r="F19" s="358" t="s">
        <v>709</v>
      </c>
      <c r="H19" s="358" t="s">
        <v>773</v>
      </c>
      <c r="J19" s="406"/>
      <c r="K19" s="44"/>
      <c r="L19" s="39"/>
      <c r="M19" s="44"/>
      <c r="N19" s="41"/>
      <c r="O19" s="44"/>
      <c r="P19" s="41"/>
      <c r="Q19" s="44"/>
      <c r="R19" s="41"/>
      <c r="S19" s="44"/>
      <c r="T19" s="41"/>
      <c r="U19" s="44"/>
    </row>
    <row r="20" spans="1:21" s="45" customFormat="1" ht="156" customHeight="1" x14ac:dyDescent="0.35">
      <c r="A20" s="98"/>
      <c r="B20" s="361" t="s">
        <v>137</v>
      </c>
      <c r="D20" s="355" t="s">
        <v>588</v>
      </c>
      <c r="F20" s="358" t="s">
        <v>709</v>
      </c>
      <c r="H20" s="358" t="s">
        <v>708</v>
      </c>
      <c r="K20" s="44"/>
      <c r="L20" s="44"/>
      <c r="M20" s="44"/>
      <c r="N20" s="10"/>
      <c r="O20" s="44"/>
      <c r="P20" s="10"/>
      <c r="Q20" s="44"/>
      <c r="R20" s="10"/>
      <c r="S20" s="44"/>
      <c r="T20" s="10"/>
      <c r="U20" s="44"/>
    </row>
    <row r="21" spans="1:21" s="45" customFormat="1" x14ac:dyDescent="0.35">
      <c r="A21" s="402" t="s">
        <v>121</v>
      </c>
      <c r="B21" s="94" t="s">
        <v>112</v>
      </c>
      <c r="C21" s="21"/>
      <c r="D21" s="29"/>
      <c r="E21" s="21"/>
      <c r="F21" s="29"/>
      <c r="G21" s="21"/>
      <c r="H21" s="29"/>
      <c r="I21" s="21"/>
      <c r="J21" s="39"/>
      <c r="K21" s="44"/>
      <c r="L21" s="39"/>
      <c r="M21" s="44"/>
      <c r="N21" s="41"/>
      <c r="O21" s="44"/>
      <c r="P21" s="41"/>
      <c r="Q21" s="44"/>
      <c r="R21" s="41"/>
      <c r="S21" s="44"/>
      <c r="T21" s="41"/>
      <c r="U21" s="44"/>
    </row>
    <row r="22" spans="1:21" s="45" customFormat="1" ht="31.5" customHeight="1" x14ac:dyDescent="0.35">
      <c r="A22" s="402"/>
      <c r="B22" s="360" t="s">
        <v>128</v>
      </c>
      <c r="C22" s="21"/>
      <c r="D22" s="11">
        <v>1</v>
      </c>
      <c r="E22" s="21"/>
      <c r="F22" s="11"/>
      <c r="G22" s="21"/>
      <c r="H22" s="11" t="s">
        <v>718</v>
      </c>
      <c r="I22" s="21"/>
      <c r="J22" s="39"/>
      <c r="K22" s="44"/>
      <c r="L22" s="39"/>
      <c r="M22" s="44"/>
      <c r="N22" s="41"/>
      <c r="O22" s="44"/>
      <c r="P22" s="41"/>
      <c r="Q22" s="44"/>
      <c r="R22" s="41"/>
      <c r="S22" s="44"/>
      <c r="T22" s="41"/>
      <c r="U22" s="44"/>
    </row>
    <row r="23" spans="1:21" s="45" customFormat="1" ht="120" x14ac:dyDescent="0.35">
      <c r="A23" s="403"/>
      <c r="B23" s="94" t="s">
        <v>129</v>
      </c>
      <c r="C23" s="21"/>
      <c r="D23" s="11" t="s">
        <v>716</v>
      </c>
      <c r="E23" s="21"/>
      <c r="F23" s="100" t="s">
        <v>709</v>
      </c>
      <c r="G23" s="21"/>
      <c r="H23" s="100" t="s">
        <v>717</v>
      </c>
      <c r="I23" s="21"/>
      <c r="J23" s="39"/>
      <c r="K23" s="44"/>
      <c r="L23" s="39"/>
      <c r="M23" s="44"/>
      <c r="N23" s="41"/>
      <c r="O23" s="44"/>
      <c r="P23" s="41"/>
      <c r="Q23" s="44"/>
      <c r="R23" s="41"/>
      <c r="S23" s="44"/>
      <c r="T23" s="41"/>
      <c r="U23" s="44"/>
    </row>
    <row r="24" spans="1:21" s="45" customFormat="1" ht="120" x14ac:dyDescent="0.35">
      <c r="A24" s="403"/>
      <c r="B24" s="94" t="s">
        <v>130</v>
      </c>
      <c r="C24" s="21"/>
      <c r="D24" s="11" t="s">
        <v>716</v>
      </c>
      <c r="E24" s="21"/>
      <c r="F24" s="100" t="s">
        <v>709</v>
      </c>
      <c r="G24" s="21"/>
      <c r="H24" s="100" t="s">
        <v>715</v>
      </c>
      <c r="I24" s="21"/>
      <c r="J24" s="39"/>
      <c r="K24" s="44"/>
      <c r="L24" s="39"/>
      <c r="M24" s="44"/>
      <c r="N24" s="41"/>
      <c r="O24" s="44"/>
      <c r="P24" s="41"/>
      <c r="Q24" s="44"/>
      <c r="R24" s="41"/>
      <c r="S24" s="44"/>
      <c r="T24" s="41"/>
      <c r="U24" s="44"/>
    </row>
    <row r="25" spans="1:21" s="45" customFormat="1" ht="120" x14ac:dyDescent="0.35">
      <c r="A25" s="403"/>
      <c r="B25" s="96" t="s">
        <v>131</v>
      </c>
      <c r="C25" s="21"/>
      <c r="D25" s="355" t="s">
        <v>588</v>
      </c>
      <c r="E25" s="21"/>
      <c r="F25" s="100" t="s">
        <v>709</v>
      </c>
      <c r="G25" s="21"/>
      <c r="H25" s="100" t="s">
        <v>714</v>
      </c>
      <c r="I25" s="21"/>
      <c r="J25" s="39"/>
      <c r="K25" s="44"/>
      <c r="L25" s="39"/>
      <c r="M25" s="44"/>
      <c r="N25" s="41"/>
      <c r="O25" s="44"/>
      <c r="P25" s="41"/>
      <c r="Q25" s="44"/>
      <c r="R25" s="41"/>
      <c r="S25" s="44"/>
      <c r="T25" s="41"/>
      <c r="U25" s="44"/>
    </row>
    <row r="26" spans="1:21" s="45" customFormat="1" ht="240" x14ac:dyDescent="0.35">
      <c r="A26" s="403"/>
      <c r="B26" s="97" t="s">
        <v>132</v>
      </c>
      <c r="C26" s="21"/>
      <c r="D26" s="342" t="s">
        <v>585</v>
      </c>
      <c r="E26" s="21"/>
      <c r="F26" s="100"/>
      <c r="G26" s="21"/>
      <c r="H26" s="100" t="s">
        <v>713</v>
      </c>
      <c r="I26" s="21"/>
      <c r="J26" s="39"/>
      <c r="K26" s="44"/>
      <c r="L26" s="39"/>
      <c r="M26" s="44"/>
      <c r="N26" s="41"/>
      <c r="O26" s="44"/>
      <c r="P26" s="41"/>
      <c r="Q26" s="44"/>
      <c r="R26" s="41"/>
      <c r="S26" s="44"/>
      <c r="T26" s="41"/>
      <c r="U26" s="44"/>
    </row>
    <row r="27" spans="1:21" s="45" customFormat="1" x14ac:dyDescent="0.35">
      <c r="A27" s="403"/>
      <c r="B27" s="96" t="s">
        <v>133</v>
      </c>
      <c r="C27" s="21"/>
      <c r="D27" s="355" t="s">
        <v>585</v>
      </c>
      <c r="E27" s="21"/>
      <c r="F27" s="100"/>
      <c r="G27" s="21"/>
      <c r="H27" s="100" t="s">
        <v>712</v>
      </c>
      <c r="I27" s="21"/>
      <c r="J27" s="39"/>
      <c r="K27" s="44"/>
      <c r="L27" s="39"/>
      <c r="M27" s="44"/>
      <c r="N27" s="41"/>
      <c r="O27" s="44"/>
      <c r="P27" s="41"/>
      <c r="Q27" s="44"/>
      <c r="R27" s="41"/>
      <c r="S27" s="44"/>
      <c r="T27" s="41"/>
      <c r="U27" s="44"/>
    </row>
    <row r="28" spans="1:21" s="45" customFormat="1" x14ac:dyDescent="0.35">
      <c r="A28" s="403"/>
      <c r="B28" s="94" t="s">
        <v>134</v>
      </c>
      <c r="C28" s="21"/>
      <c r="D28" s="355" t="s">
        <v>585</v>
      </c>
      <c r="E28" s="21"/>
      <c r="F28" s="100"/>
      <c r="G28" s="21"/>
      <c r="H28" s="100" t="s">
        <v>712</v>
      </c>
      <c r="I28" s="21"/>
      <c r="J28" s="39"/>
      <c r="K28" s="44"/>
      <c r="L28" s="39"/>
      <c r="M28" s="44"/>
      <c r="N28" s="41"/>
      <c r="O28" s="44"/>
      <c r="P28" s="41"/>
      <c r="Q28" s="44"/>
      <c r="R28" s="41"/>
      <c r="S28" s="44"/>
      <c r="T28" s="41"/>
      <c r="U28" s="44"/>
    </row>
    <row r="29" spans="1:21" s="45" customFormat="1" x14ac:dyDescent="0.35">
      <c r="A29" s="403"/>
      <c r="B29" s="94" t="s">
        <v>130</v>
      </c>
      <c r="C29" s="21"/>
      <c r="D29" s="355" t="s">
        <v>585</v>
      </c>
      <c r="E29" s="21"/>
      <c r="F29" s="100"/>
      <c r="G29" s="21"/>
      <c r="H29" s="100" t="s">
        <v>712</v>
      </c>
      <c r="I29" s="21"/>
      <c r="J29" s="39"/>
      <c r="K29" s="44"/>
      <c r="L29" s="39"/>
      <c r="M29" s="44"/>
      <c r="N29" s="41"/>
      <c r="O29" s="44"/>
      <c r="P29" s="41"/>
      <c r="Q29" s="44"/>
      <c r="R29" s="41"/>
      <c r="S29" s="44"/>
      <c r="T29" s="41"/>
      <c r="U29" s="44"/>
    </row>
    <row r="30" spans="1:21" s="45" customFormat="1" ht="30" x14ac:dyDescent="0.35">
      <c r="A30" s="403"/>
      <c r="B30" s="96" t="s">
        <v>135</v>
      </c>
      <c r="C30" s="21"/>
      <c r="D30" s="355" t="s">
        <v>585</v>
      </c>
      <c r="E30" s="21"/>
      <c r="F30" s="100"/>
      <c r="G30" s="21"/>
      <c r="H30" s="100" t="s">
        <v>711</v>
      </c>
      <c r="I30" s="21"/>
      <c r="J30" s="39"/>
      <c r="K30" s="44"/>
      <c r="L30" s="39"/>
      <c r="M30" s="44"/>
      <c r="N30" s="41"/>
      <c r="O30" s="44"/>
      <c r="P30" s="41"/>
      <c r="Q30" s="44"/>
      <c r="R30" s="41"/>
      <c r="S30" s="44"/>
      <c r="T30" s="41"/>
      <c r="U30" s="44"/>
    </row>
    <row r="31" spans="1:21" s="45" customFormat="1" ht="120" x14ac:dyDescent="0.35">
      <c r="A31" s="403"/>
      <c r="B31" s="94" t="s">
        <v>136</v>
      </c>
      <c r="C31" s="21"/>
      <c r="D31" s="355" t="s">
        <v>588</v>
      </c>
      <c r="E31" s="21"/>
      <c r="F31" s="100" t="s">
        <v>709</v>
      </c>
      <c r="G31" s="21"/>
      <c r="H31" s="358" t="s">
        <v>773</v>
      </c>
      <c r="I31" s="21"/>
      <c r="J31" s="39"/>
      <c r="K31" s="44"/>
      <c r="L31" s="39"/>
      <c r="M31" s="44"/>
      <c r="N31" s="41"/>
      <c r="O31" s="44"/>
      <c r="P31" s="41"/>
      <c r="Q31" s="44"/>
      <c r="R31" s="41"/>
      <c r="S31" s="44"/>
      <c r="T31" s="41"/>
      <c r="U31" s="44"/>
    </row>
    <row r="32" spans="1:21" s="45" customFormat="1" ht="152.15" customHeight="1" x14ac:dyDescent="0.35">
      <c r="A32" s="98"/>
      <c r="B32" s="45" t="s">
        <v>137</v>
      </c>
      <c r="D32" s="342" t="s">
        <v>710</v>
      </c>
      <c r="F32" s="359" t="s">
        <v>709</v>
      </c>
      <c r="H32" s="358" t="s">
        <v>708</v>
      </c>
      <c r="K32" s="44"/>
      <c r="L32" s="44"/>
      <c r="M32" s="44"/>
      <c r="N32" s="44"/>
      <c r="O32" s="44"/>
      <c r="P32" s="44"/>
      <c r="Q32" s="44"/>
      <c r="R32" s="44"/>
      <c r="S32" s="44"/>
      <c r="T32" s="44"/>
      <c r="U32" s="44"/>
    </row>
    <row r="33" spans="1:2" s="12" customFormat="1" x14ac:dyDescent="0.35">
      <c r="A33" s="90"/>
      <c r="B33" s="99"/>
    </row>
  </sheetData>
  <mergeCells count="3">
    <mergeCell ref="A9:A19"/>
    <mergeCell ref="A21:A31"/>
    <mergeCell ref="J10:J19"/>
  </mergeCells>
  <pageMargins left="0.7" right="0.7" top="0.75" bottom="0.75" header="0.3" footer="0.3"/>
  <pageSetup paperSize="8" orientation="landscape" horizontalDpi="1200" verticalDpi="1200"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A0CC6-AC2E-40EC-9355-6B75DF8DF870}">
  <dimension ref="A1:U22"/>
  <sheetViews>
    <sheetView zoomScale="86" zoomScaleNormal="86" workbookViewId="0">
      <selection activeCell="D3" sqref="D3"/>
    </sheetView>
  </sheetViews>
  <sheetFormatPr defaultColWidth="10.58203125" defaultRowHeight="15.5" x14ac:dyDescent="0.35"/>
  <cols>
    <col min="1" max="1" width="18.33203125" customWidth="1"/>
    <col min="2" max="2" width="41" style="243" customWidth="1"/>
    <col min="3" max="3" width="3.58203125" customWidth="1"/>
    <col min="4" max="4" width="39.33203125" customWidth="1"/>
    <col min="5" max="5" width="3.58203125" customWidth="1"/>
    <col min="6" max="6" width="37.08203125" customWidth="1"/>
    <col min="7" max="7" width="3.58203125" customWidth="1"/>
    <col min="8" max="8" width="38" customWidth="1"/>
    <col min="9" max="9" width="3.58203125" customWidth="1"/>
    <col min="10" max="10" width="54" customWidth="1"/>
    <col min="11" max="11" width="3.08203125" customWidth="1"/>
    <col min="12" max="12" width="33.33203125" customWidth="1"/>
    <col min="13" max="13" width="3" customWidth="1"/>
    <col min="14" max="14" width="39.58203125" customWidth="1"/>
    <col min="15" max="15" width="3.08203125" customWidth="1"/>
    <col min="16" max="16" width="39.58203125" customWidth="1"/>
    <col min="17" max="17" width="3.08203125" customWidth="1"/>
    <col min="18" max="18" width="39.58203125" customWidth="1"/>
    <col min="19" max="19" width="3.08203125" customWidth="1"/>
    <col min="20" max="20" width="39.58203125" customWidth="1"/>
    <col min="21" max="21" width="3.08203125" customWidth="1"/>
  </cols>
  <sheetData>
    <row r="1" spans="1:21" ht="26" x14ac:dyDescent="0.6">
      <c r="A1" s="1" t="s">
        <v>138</v>
      </c>
    </row>
    <row r="3" spans="1:21" s="42" customFormat="1" ht="89.15" customHeight="1" x14ac:dyDescent="0.35">
      <c r="A3" s="345" t="s">
        <v>139</v>
      </c>
      <c r="B3" s="61" t="s">
        <v>140</v>
      </c>
      <c r="D3" s="11" t="s">
        <v>875</v>
      </c>
      <c r="F3" s="62"/>
      <c r="H3" s="62"/>
      <c r="J3" s="54"/>
      <c r="L3" s="54"/>
      <c r="N3" s="41"/>
      <c r="P3" s="41"/>
      <c r="R3" s="41"/>
      <c r="T3" s="41"/>
    </row>
    <row r="4" spans="1:21" s="40" customFormat="1" ht="19" x14ac:dyDescent="0.35">
      <c r="A4" s="60"/>
      <c r="B4" s="244"/>
      <c r="D4" s="52"/>
      <c r="F4" s="52"/>
      <c r="I4" s="52"/>
      <c r="J4" s="53"/>
      <c r="N4" s="53"/>
      <c r="P4" s="53"/>
      <c r="R4" s="53"/>
      <c r="T4" s="53"/>
    </row>
    <row r="5" spans="1:21" s="58" customFormat="1" ht="160.5" customHeight="1" x14ac:dyDescent="0.35">
      <c r="A5" s="56"/>
      <c r="B5" s="246" t="s">
        <v>101</v>
      </c>
      <c r="D5" s="93" t="s">
        <v>102</v>
      </c>
      <c r="E5" s="50"/>
      <c r="F5" s="93" t="s">
        <v>103</v>
      </c>
      <c r="G5" s="50"/>
      <c r="H5" s="93" t="s">
        <v>104</v>
      </c>
      <c r="J5" s="51" t="s">
        <v>105</v>
      </c>
      <c r="K5" s="50"/>
      <c r="L5" s="51" t="s">
        <v>106</v>
      </c>
      <c r="M5" s="272"/>
      <c r="N5" s="51" t="s">
        <v>125</v>
      </c>
      <c r="O5" s="50"/>
      <c r="P5" s="51" t="s">
        <v>108</v>
      </c>
      <c r="Q5" s="50"/>
      <c r="R5" s="51" t="s">
        <v>109</v>
      </c>
      <c r="S5" s="50"/>
      <c r="T5" s="51" t="s">
        <v>110</v>
      </c>
      <c r="U5" s="50"/>
    </row>
    <row r="6" spans="1:21" s="40" customFormat="1" ht="19" x14ac:dyDescent="0.35">
      <c r="A6" s="60"/>
      <c r="B6" s="244"/>
      <c r="D6" s="52"/>
      <c r="F6" s="52"/>
      <c r="H6" s="52"/>
      <c r="J6" s="53"/>
      <c r="N6" s="53"/>
      <c r="P6" s="53"/>
      <c r="R6" s="53"/>
      <c r="T6" s="53"/>
    </row>
    <row r="7" spans="1:21" s="10" customFormat="1" ht="99" customHeight="1" x14ac:dyDescent="0.35">
      <c r="A7" s="396" t="s">
        <v>111</v>
      </c>
      <c r="B7" s="28" t="s">
        <v>141</v>
      </c>
      <c r="D7" s="11" t="s">
        <v>588</v>
      </c>
      <c r="F7" s="100" t="s">
        <v>760</v>
      </c>
      <c r="G7" s="21"/>
      <c r="H7" s="100" t="s">
        <v>774</v>
      </c>
      <c r="I7" s="21"/>
      <c r="J7" s="404"/>
      <c r="K7" s="21"/>
      <c r="L7" s="346"/>
      <c r="M7" s="21"/>
      <c r="N7" s="41"/>
      <c r="O7" s="40"/>
      <c r="P7" s="41"/>
      <c r="Q7" s="40"/>
      <c r="R7" s="41"/>
      <c r="S7" s="40"/>
      <c r="T7" s="41"/>
      <c r="U7" s="21"/>
    </row>
    <row r="8" spans="1:21" s="10" customFormat="1" ht="106.5" customHeight="1" x14ac:dyDescent="0.35">
      <c r="A8" s="396"/>
      <c r="B8" s="28" t="s">
        <v>142</v>
      </c>
      <c r="D8" s="11" t="s">
        <v>751</v>
      </c>
      <c r="F8" s="100" t="s">
        <v>709</v>
      </c>
      <c r="G8" s="21"/>
      <c r="H8" s="100" t="s">
        <v>759</v>
      </c>
      <c r="I8" s="21"/>
      <c r="J8" s="405"/>
      <c r="K8" s="40"/>
      <c r="L8" s="346"/>
      <c r="M8" s="40"/>
      <c r="N8" s="41"/>
      <c r="O8" s="40"/>
      <c r="P8" s="41"/>
      <c r="Q8" s="40"/>
      <c r="R8" s="41"/>
      <c r="S8" s="40"/>
      <c r="T8" s="41"/>
      <c r="U8" s="40"/>
    </row>
    <row r="9" spans="1:21" s="10" customFormat="1" ht="48.75" customHeight="1" x14ac:dyDescent="0.35">
      <c r="A9" s="396"/>
      <c r="B9" s="28" t="s">
        <v>755</v>
      </c>
      <c r="D9" s="11" t="s">
        <v>731</v>
      </c>
      <c r="F9" s="100" t="s">
        <v>749</v>
      </c>
      <c r="G9" s="21"/>
      <c r="H9" s="100" t="s">
        <v>758</v>
      </c>
      <c r="I9" s="21"/>
      <c r="J9" s="405"/>
      <c r="K9" s="42"/>
      <c r="L9" s="346"/>
      <c r="M9" s="42"/>
      <c r="N9" s="41"/>
      <c r="O9" s="42"/>
      <c r="P9" s="41"/>
      <c r="Q9" s="42"/>
      <c r="R9" s="41"/>
      <c r="S9" s="42"/>
      <c r="T9" s="41"/>
      <c r="U9" s="42"/>
    </row>
    <row r="10" spans="1:21" s="10" customFormat="1" ht="37" customHeight="1" x14ac:dyDescent="0.35">
      <c r="A10" s="396"/>
      <c r="B10" s="28" t="s">
        <v>143</v>
      </c>
      <c r="D10" s="11" t="s">
        <v>731</v>
      </c>
      <c r="F10" s="100" t="s">
        <v>749</v>
      </c>
      <c r="G10" s="21"/>
      <c r="H10" s="100" t="s">
        <v>758</v>
      </c>
      <c r="I10" s="21"/>
      <c r="J10" s="405"/>
      <c r="K10" s="40"/>
      <c r="L10" s="346"/>
      <c r="M10" s="40"/>
      <c r="N10" s="41"/>
      <c r="O10" s="40"/>
      <c r="P10" s="41"/>
      <c r="Q10" s="40"/>
      <c r="R10" s="41"/>
      <c r="S10" s="40"/>
      <c r="T10" s="41"/>
      <c r="U10" s="40"/>
    </row>
    <row r="11" spans="1:21" s="10" customFormat="1" ht="54" customHeight="1" x14ac:dyDescent="0.35">
      <c r="A11" s="396"/>
      <c r="B11" s="28" t="s">
        <v>144</v>
      </c>
      <c r="D11" s="11" t="s">
        <v>751</v>
      </c>
      <c r="F11" s="100" t="s">
        <v>749</v>
      </c>
      <c r="G11" s="21"/>
      <c r="H11" s="100" t="s">
        <v>757</v>
      </c>
      <c r="I11" s="21"/>
      <c r="J11" s="405"/>
      <c r="K11" s="21"/>
      <c r="L11" s="346"/>
      <c r="M11" s="21"/>
      <c r="N11" s="41"/>
      <c r="O11" s="21"/>
      <c r="P11" s="41"/>
      <c r="Q11" s="21"/>
      <c r="R11" s="41"/>
      <c r="S11" s="21"/>
      <c r="T11" s="41"/>
      <c r="U11" s="21"/>
    </row>
    <row r="12" spans="1:21" s="10" customFormat="1" ht="49.5" customHeight="1" x14ac:dyDescent="0.35">
      <c r="A12" s="407"/>
      <c r="B12" s="28" t="s">
        <v>145</v>
      </c>
      <c r="D12" s="11" t="s">
        <v>751</v>
      </c>
      <c r="F12" s="100" t="s">
        <v>749</v>
      </c>
      <c r="G12" s="21"/>
      <c r="H12" s="100" t="s">
        <v>756</v>
      </c>
      <c r="I12" s="21"/>
      <c r="J12" s="405"/>
      <c r="K12" s="21"/>
      <c r="L12" s="346"/>
      <c r="M12" s="21"/>
      <c r="N12" s="41"/>
      <c r="O12" s="21"/>
      <c r="P12" s="41"/>
      <c r="Q12" s="21"/>
      <c r="R12" s="41"/>
      <c r="S12" s="21"/>
      <c r="T12" s="41"/>
      <c r="U12" s="21"/>
    </row>
    <row r="13" spans="1:21" s="10" customFormat="1" ht="45" x14ac:dyDescent="0.35">
      <c r="A13" s="407"/>
      <c r="B13" s="28" t="s">
        <v>146</v>
      </c>
      <c r="D13" s="11" t="s">
        <v>751</v>
      </c>
      <c r="F13" s="100" t="s">
        <v>749</v>
      </c>
      <c r="G13" s="21"/>
      <c r="H13" s="100" t="s">
        <v>775</v>
      </c>
      <c r="I13" s="21"/>
      <c r="J13" s="406"/>
      <c r="K13" s="21"/>
      <c r="L13" s="346"/>
      <c r="M13" s="21"/>
      <c r="N13" s="41"/>
      <c r="O13" s="21"/>
      <c r="P13" s="41"/>
      <c r="Q13" s="21"/>
      <c r="R13" s="41"/>
      <c r="S13" s="21"/>
      <c r="T13" s="41"/>
      <c r="U13" s="21"/>
    </row>
    <row r="14" spans="1:21" s="44" customFormat="1" ht="20.149999999999999" customHeight="1" x14ac:dyDescent="0.35">
      <c r="A14" s="81"/>
      <c r="B14" s="29"/>
      <c r="G14" s="21"/>
      <c r="I14" s="21"/>
      <c r="J14" s="21"/>
      <c r="N14" s="10"/>
      <c r="P14" s="10"/>
      <c r="R14" s="10"/>
      <c r="T14" s="10"/>
    </row>
    <row r="15" spans="1:21" s="10" customFormat="1" ht="51" customHeight="1" x14ac:dyDescent="0.35">
      <c r="A15" s="408" t="s">
        <v>121</v>
      </c>
      <c r="B15" s="28" t="s">
        <v>147</v>
      </c>
      <c r="D15" s="11" t="s">
        <v>750</v>
      </c>
      <c r="F15" s="100" t="s">
        <v>749</v>
      </c>
      <c r="G15" s="21"/>
      <c r="H15" s="100" t="s">
        <v>776</v>
      </c>
      <c r="I15" s="21"/>
      <c r="J15" s="404"/>
      <c r="K15" s="44"/>
      <c r="L15" s="346"/>
      <c r="M15" s="44"/>
      <c r="N15" s="41"/>
      <c r="O15" s="44"/>
      <c r="P15" s="41"/>
      <c r="Q15" s="44"/>
      <c r="R15" s="41"/>
      <c r="S15" s="44"/>
      <c r="T15" s="41"/>
      <c r="U15" s="44"/>
    </row>
    <row r="16" spans="1:21" s="10" customFormat="1" ht="51.75" customHeight="1" x14ac:dyDescent="0.35">
      <c r="A16" s="408"/>
      <c r="B16" s="28" t="s">
        <v>142</v>
      </c>
      <c r="D16" s="11" t="s">
        <v>750</v>
      </c>
      <c r="F16" s="100" t="s">
        <v>749</v>
      </c>
      <c r="G16" s="21"/>
      <c r="H16" s="100" t="s">
        <v>748</v>
      </c>
      <c r="I16" s="21"/>
      <c r="J16" s="405"/>
      <c r="K16" s="44"/>
      <c r="L16" s="346"/>
      <c r="M16" s="44"/>
      <c r="N16" s="41"/>
      <c r="O16" s="44"/>
      <c r="P16" s="41"/>
      <c r="Q16" s="44"/>
      <c r="R16" s="41"/>
      <c r="S16" s="44"/>
      <c r="T16" s="41"/>
      <c r="U16" s="44"/>
    </row>
    <row r="17" spans="1:21" s="10" customFormat="1" ht="37" customHeight="1" x14ac:dyDescent="0.35">
      <c r="A17" s="408"/>
      <c r="B17" s="28" t="s">
        <v>755</v>
      </c>
      <c r="D17" s="11" t="s">
        <v>754</v>
      </c>
      <c r="F17" s="100" t="s">
        <v>749</v>
      </c>
      <c r="G17" s="21"/>
      <c r="H17" s="100" t="s">
        <v>752</v>
      </c>
      <c r="I17" s="21"/>
      <c r="J17" s="405"/>
      <c r="K17" s="44"/>
      <c r="L17" s="346"/>
      <c r="M17" s="44"/>
      <c r="N17" s="41"/>
      <c r="O17" s="44"/>
      <c r="P17" s="41"/>
      <c r="Q17" s="44"/>
      <c r="R17" s="41"/>
      <c r="S17" s="44"/>
      <c r="T17" s="41"/>
      <c r="U17" s="44"/>
    </row>
    <row r="18" spans="1:21" s="10" customFormat="1" ht="37" customHeight="1" x14ac:dyDescent="0.35">
      <c r="A18" s="408"/>
      <c r="B18" s="28" t="s">
        <v>143</v>
      </c>
      <c r="D18" s="11" t="s">
        <v>753</v>
      </c>
      <c r="F18" s="100" t="s">
        <v>749</v>
      </c>
      <c r="G18" s="45"/>
      <c r="H18" s="100" t="s">
        <v>752</v>
      </c>
      <c r="I18" s="45"/>
      <c r="J18" s="405"/>
      <c r="K18" s="44"/>
      <c r="L18" s="346"/>
      <c r="M18" s="44"/>
      <c r="N18" s="41"/>
      <c r="O18" s="44"/>
      <c r="P18" s="41"/>
      <c r="Q18" s="44"/>
      <c r="R18" s="41"/>
      <c r="S18" s="44"/>
      <c r="T18" s="41"/>
      <c r="U18" s="44"/>
    </row>
    <row r="19" spans="1:21" s="10" customFormat="1" ht="51" customHeight="1" x14ac:dyDescent="0.35">
      <c r="A19" s="408"/>
      <c r="B19" s="28" t="s">
        <v>144</v>
      </c>
      <c r="D19" s="11" t="s">
        <v>751</v>
      </c>
      <c r="F19" s="100" t="s">
        <v>749</v>
      </c>
      <c r="G19" s="21"/>
      <c r="H19" s="100" t="s">
        <v>748</v>
      </c>
      <c r="I19" s="21"/>
      <c r="J19" s="405"/>
      <c r="K19" s="44"/>
      <c r="L19" s="346"/>
      <c r="M19" s="44"/>
      <c r="N19" s="41"/>
      <c r="O19" s="44"/>
      <c r="P19" s="41"/>
      <c r="Q19" s="44"/>
      <c r="R19" s="41"/>
      <c r="S19" s="44"/>
      <c r="T19" s="41"/>
      <c r="U19" s="44"/>
    </row>
    <row r="20" spans="1:21" s="10" customFormat="1" ht="52.5" customHeight="1" x14ac:dyDescent="0.35">
      <c r="A20" s="407"/>
      <c r="B20" s="28" t="s">
        <v>145</v>
      </c>
      <c r="D20" s="11" t="s">
        <v>750</v>
      </c>
      <c r="F20" s="100" t="s">
        <v>749</v>
      </c>
      <c r="G20" s="21"/>
      <c r="H20" s="100" t="s">
        <v>748</v>
      </c>
      <c r="I20" s="21"/>
      <c r="J20" s="405"/>
      <c r="K20" s="44"/>
      <c r="L20" s="346"/>
      <c r="M20" s="44"/>
      <c r="N20" s="41"/>
      <c r="O20" s="44"/>
      <c r="P20" s="41"/>
      <c r="Q20" s="44"/>
      <c r="R20" s="41"/>
      <c r="S20" s="44"/>
      <c r="T20" s="41"/>
      <c r="U20" s="44"/>
    </row>
    <row r="21" spans="1:21" s="10" customFormat="1" ht="51" customHeight="1" x14ac:dyDescent="0.35">
      <c r="A21" s="407"/>
      <c r="B21" s="28" t="s">
        <v>146</v>
      </c>
      <c r="D21" s="11" t="s">
        <v>750</v>
      </c>
      <c r="F21" s="100" t="s">
        <v>749</v>
      </c>
      <c r="G21" s="21"/>
      <c r="H21" s="100" t="s">
        <v>784</v>
      </c>
      <c r="I21" s="21"/>
      <c r="J21" s="406"/>
      <c r="K21" s="44"/>
      <c r="L21" s="346"/>
      <c r="M21" s="44"/>
      <c r="N21" s="41"/>
      <c r="O21" s="44"/>
      <c r="P21" s="41"/>
      <c r="Q21" s="44"/>
      <c r="R21" s="41"/>
      <c r="S21" s="44"/>
      <c r="T21" s="41"/>
      <c r="U21" s="44"/>
    </row>
    <row r="22" spans="1:21" s="12" customFormat="1" x14ac:dyDescent="0.35">
      <c r="A22" s="65"/>
      <c r="B22" s="87"/>
    </row>
  </sheetData>
  <mergeCells count="4">
    <mergeCell ref="A7:A13"/>
    <mergeCell ref="A15:A21"/>
    <mergeCell ref="J7:J13"/>
    <mergeCell ref="J15:J21"/>
  </mergeCells>
  <pageMargins left="0.7" right="0.7" top="0.75" bottom="0.75" header="0.3" footer="0.3"/>
  <pageSetup paperSize="8" orientation="landscape" horizontalDpi="1200" verticalDpi="1200"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D8442-B87D-4706-BB66-A4B0D45BD98A}">
  <dimension ref="A1:U18"/>
  <sheetViews>
    <sheetView topLeftCell="B1" zoomScaleNormal="100" workbookViewId="0">
      <selection activeCell="D3" sqref="D3"/>
    </sheetView>
  </sheetViews>
  <sheetFormatPr defaultColWidth="10.58203125" defaultRowHeight="15.5" x14ac:dyDescent="0.35"/>
  <cols>
    <col min="1" max="1" width="18.5" customWidth="1"/>
    <col min="2" max="2" width="49.83203125" style="243" customWidth="1"/>
    <col min="3" max="3" width="3.83203125" customWidth="1"/>
    <col min="4" max="4" width="41.08203125" customWidth="1"/>
    <col min="5" max="5" width="3.83203125" customWidth="1"/>
    <col min="6" max="6" width="27.58203125" customWidth="1"/>
    <col min="7" max="7" width="3.83203125" customWidth="1"/>
    <col min="8" max="8" width="27.58203125" customWidth="1"/>
    <col min="9" max="9" width="3.83203125" customWidth="1"/>
    <col min="10" max="10" width="48" customWidth="1"/>
    <col min="11" max="11" width="3.08203125" customWidth="1"/>
    <col min="12" max="12" width="35.33203125" style="49" customWidth="1"/>
    <col min="13" max="13" width="3.08203125" customWidth="1"/>
    <col min="14" max="14" width="39.58203125" customWidth="1"/>
    <col min="15" max="15" width="3.08203125" customWidth="1"/>
    <col min="16" max="16" width="39.58203125" customWidth="1"/>
    <col min="17" max="17" width="3.08203125" customWidth="1"/>
    <col min="18" max="18" width="39.58203125" customWidth="1"/>
    <col min="19" max="19" width="3.08203125" customWidth="1"/>
    <col min="20" max="20" width="39.58203125" customWidth="1"/>
    <col min="21" max="21" width="3.08203125" customWidth="1"/>
  </cols>
  <sheetData>
    <row r="1" spans="1:21" ht="26" x14ac:dyDescent="0.6">
      <c r="A1" s="1" t="s">
        <v>148</v>
      </c>
    </row>
    <row r="3" spans="1:21" s="42" customFormat="1" ht="120" x14ac:dyDescent="0.35">
      <c r="A3" s="345" t="s">
        <v>149</v>
      </c>
      <c r="B3" s="293" t="s">
        <v>150</v>
      </c>
      <c r="D3" s="11" t="s">
        <v>875</v>
      </c>
      <c r="F3" s="62"/>
      <c r="H3" s="62"/>
      <c r="J3" s="54"/>
      <c r="L3" s="54"/>
      <c r="N3" s="41"/>
      <c r="P3" s="41"/>
      <c r="R3" s="41"/>
      <c r="T3" s="41"/>
    </row>
    <row r="4" spans="1:21" s="40" customFormat="1" ht="19" x14ac:dyDescent="0.35">
      <c r="A4" s="60"/>
      <c r="B4" s="294"/>
      <c r="D4" s="52"/>
      <c r="F4" s="52"/>
      <c r="H4" s="52"/>
      <c r="J4" s="53"/>
      <c r="L4" s="53"/>
      <c r="N4" s="53"/>
      <c r="P4" s="53"/>
      <c r="R4" s="53"/>
      <c r="T4" s="53"/>
    </row>
    <row r="5" spans="1:21" s="58" customFormat="1" ht="152" x14ac:dyDescent="0.35">
      <c r="A5" s="56"/>
      <c r="B5" s="295" t="s">
        <v>101</v>
      </c>
      <c r="D5" s="93" t="s">
        <v>102</v>
      </c>
      <c r="E5" s="50"/>
      <c r="F5" s="93" t="s">
        <v>103</v>
      </c>
      <c r="G5" s="50"/>
      <c r="H5" s="93" t="s">
        <v>104</v>
      </c>
      <c r="J5" s="51" t="s">
        <v>105</v>
      </c>
      <c r="K5" s="50"/>
      <c r="L5" s="51" t="s">
        <v>106</v>
      </c>
      <c r="M5" s="272"/>
      <c r="N5" s="51" t="s">
        <v>107</v>
      </c>
      <c r="O5" s="50"/>
      <c r="P5" s="51" t="s">
        <v>108</v>
      </c>
      <c r="Q5" s="50"/>
      <c r="R5" s="51" t="s">
        <v>109</v>
      </c>
      <c r="S5" s="50"/>
      <c r="T5" s="51" t="s">
        <v>110</v>
      </c>
      <c r="U5" s="50"/>
    </row>
    <row r="6" spans="1:21" s="40" customFormat="1" ht="19" x14ac:dyDescent="0.35">
      <c r="A6" s="60"/>
      <c r="B6" s="294"/>
      <c r="D6" s="52"/>
      <c r="F6" s="52"/>
      <c r="H6" s="52"/>
      <c r="J6" s="53"/>
      <c r="L6" s="53"/>
      <c r="N6" s="53"/>
      <c r="P6" s="53"/>
      <c r="R6" s="53"/>
      <c r="T6" s="53"/>
    </row>
    <row r="7" spans="1:21" s="10" customFormat="1" ht="108.75" customHeight="1" x14ac:dyDescent="0.35">
      <c r="A7" s="16"/>
      <c r="B7" s="296" t="s">
        <v>151</v>
      </c>
      <c r="D7" s="355" t="s">
        <v>747</v>
      </c>
      <c r="F7" s="100" t="s">
        <v>709</v>
      </c>
      <c r="G7" s="21"/>
      <c r="H7" s="359" t="s">
        <v>792</v>
      </c>
      <c r="I7" s="21"/>
      <c r="J7" s="409" t="s">
        <v>746</v>
      </c>
      <c r="K7" s="21"/>
      <c r="L7" s="54"/>
      <c r="M7" s="21"/>
      <c r="N7" s="41"/>
      <c r="O7" s="40"/>
      <c r="P7" s="41"/>
      <c r="Q7" s="40"/>
      <c r="R7" s="41"/>
      <c r="S7" s="40"/>
      <c r="T7" s="41"/>
      <c r="U7" s="21"/>
    </row>
    <row r="8" spans="1:21" s="10" customFormat="1" ht="55" customHeight="1" x14ac:dyDescent="0.35">
      <c r="A8" s="16"/>
      <c r="B8" s="292" t="s">
        <v>152</v>
      </c>
      <c r="D8" s="342" t="s">
        <v>745</v>
      </c>
      <c r="F8" s="359" t="s">
        <v>709</v>
      </c>
      <c r="G8" s="21"/>
      <c r="H8" s="359" t="s">
        <v>777</v>
      </c>
      <c r="I8" s="21"/>
      <c r="J8" s="405"/>
      <c r="K8" s="40"/>
      <c r="L8" s="54"/>
      <c r="M8" s="40"/>
      <c r="N8" s="41"/>
      <c r="O8" s="40"/>
      <c r="P8" s="41"/>
      <c r="Q8" s="40"/>
      <c r="R8" s="41"/>
      <c r="S8" s="40"/>
      <c r="T8" s="41"/>
      <c r="U8" s="40"/>
    </row>
    <row r="9" spans="1:21" s="10" customFormat="1" ht="55" customHeight="1" x14ac:dyDescent="0.35">
      <c r="A9" s="16"/>
      <c r="B9" s="292" t="s">
        <v>153</v>
      </c>
      <c r="D9" s="342" t="s">
        <v>744</v>
      </c>
      <c r="F9" s="359" t="s">
        <v>709</v>
      </c>
      <c r="G9" s="21"/>
      <c r="H9" s="359" t="s">
        <v>743</v>
      </c>
      <c r="I9" s="21"/>
      <c r="J9" s="405"/>
      <c r="K9" s="42"/>
      <c r="L9" s="54"/>
      <c r="M9" s="42"/>
      <c r="N9" s="41"/>
      <c r="O9" s="42"/>
      <c r="P9" s="41"/>
      <c r="Q9" s="42"/>
      <c r="R9" s="41"/>
      <c r="S9" s="42"/>
      <c r="T9" s="41"/>
      <c r="U9" s="42"/>
    </row>
    <row r="10" spans="1:21" s="10" customFormat="1" ht="102" customHeight="1" x14ac:dyDescent="0.35">
      <c r="A10" s="16"/>
      <c r="B10" s="296" t="s">
        <v>154</v>
      </c>
      <c r="D10" s="11" t="s">
        <v>742</v>
      </c>
      <c r="F10" s="100" t="s">
        <v>709</v>
      </c>
      <c r="G10" s="21"/>
      <c r="H10" s="100" t="s">
        <v>741</v>
      </c>
      <c r="I10" s="21"/>
      <c r="J10" s="405"/>
      <c r="K10" s="40"/>
      <c r="L10" s="54"/>
      <c r="M10" s="40"/>
      <c r="N10" s="41"/>
      <c r="O10" s="40"/>
      <c r="P10" s="41"/>
      <c r="Q10" s="40"/>
      <c r="R10" s="41"/>
      <c r="S10" s="40"/>
      <c r="T10" s="41"/>
      <c r="U10" s="40"/>
    </row>
    <row r="11" spans="1:21" s="10" customFormat="1" ht="54.75" customHeight="1" x14ac:dyDescent="0.35">
      <c r="A11" s="16"/>
      <c r="B11" s="296" t="s">
        <v>155</v>
      </c>
      <c r="D11" s="11" t="s">
        <v>740</v>
      </c>
      <c r="F11" s="100" t="s">
        <v>709</v>
      </c>
      <c r="G11" s="21"/>
      <c r="H11" s="100" t="s">
        <v>739</v>
      </c>
      <c r="I11" s="21"/>
      <c r="J11" s="405"/>
      <c r="K11" s="21"/>
      <c r="L11" s="54"/>
      <c r="M11" s="21"/>
      <c r="N11" s="41"/>
      <c r="O11" s="21"/>
      <c r="P11" s="41"/>
      <c r="Q11" s="21"/>
      <c r="R11" s="41"/>
      <c r="S11" s="21"/>
      <c r="T11" s="41"/>
      <c r="U11" s="21"/>
    </row>
    <row r="12" spans="1:21" s="10" customFormat="1" ht="54.75" customHeight="1" x14ac:dyDescent="0.35">
      <c r="A12" s="16"/>
      <c r="B12" s="367" t="s">
        <v>779</v>
      </c>
      <c r="D12" s="355" t="s">
        <v>738</v>
      </c>
      <c r="F12" s="357" t="s">
        <v>778</v>
      </c>
      <c r="G12" s="21"/>
      <c r="H12" s="100" t="s">
        <v>737</v>
      </c>
      <c r="I12" s="21"/>
      <c r="J12" s="406"/>
      <c r="K12" s="21"/>
      <c r="L12" s="54"/>
      <c r="M12" s="21"/>
      <c r="N12" s="41"/>
      <c r="O12" s="21"/>
      <c r="P12" s="41"/>
      <c r="Q12" s="21"/>
      <c r="R12" s="41"/>
      <c r="S12" s="21"/>
      <c r="T12" s="41"/>
      <c r="U12" s="21"/>
    </row>
    <row r="13" spans="1:21" s="74" customFormat="1" ht="55" customHeight="1" x14ac:dyDescent="0.35">
      <c r="A13" s="73"/>
      <c r="B13" s="297" t="s">
        <v>141</v>
      </c>
      <c r="D13" s="11" t="s">
        <v>733</v>
      </c>
      <c r="F13" s="100" t="s">
        <v>709</v>
      </c>
      <c r="G13" s="270"/>
      <c r="H13" s="100" t="s">
        <v>736</v>
      </c>
      <c r="I13" s="270"/>
      <c r="J13" s="366" t="s">
        <v>735</v>
      </c>
      <c r="K13" s="270"/>
      <c r="L13" s="54"/>
      <c r="M13" s="270"/>
      <c r="N13" s="78"/>
      <c r="O13" s="270"/>
      <c r="P13" s="78"/>
      <c r="Q13" s="270"/>
      <c r="R13" s="78"/>
      <c r="S13" s="270"/>
      <c r="T13" s="78"/>
      <c r="U13" s="270"/>
    </row>
    <row r="14" spans="1:21" s="74" customFormat="1" ht="55" customHeight="1" x14ac:dyDescent="0.35">
      <c r="A14" s="73"/>
      <c r="B14" s="298" t="s">
        <v>147</v>
      </c>
      <c r="D14" s="11" t="s">
        <v>733</v>
      </c>
      <c r="F14" s="100" t="s">
        <v>709</v>
      </c>
      <c r="G14" s="270"/>
      <c r="H14" s="100" t="s">
        <v>734</v>
      </c>
      <c r="I14" s="270"/>
      <c r="J14" s="347"/>
      <c r="K14" s="270"/>
      <c r="L14" s="54"/>
      <c r="M14" s="270"/>
      <c r="N14" s="78"/>
      <c r="O14" s="270"/>
      <c r="P14" s="78"/>
      <c r="Q14" s="270"/>
      <c r="R14" s="78"/>
      <c r="S14" s="270"/>
      <c r="T14" s="78"/>
      <c r="U14" s="270"/>
    </row>
    <row r="15" spans="1:21" s="74" customFormat="1" ht="54.75" customHeight="1" x14ac:dyDescent="0.35">
      <c r="A15" s="73"/>
      <c r="B15" s="298" t="s">
        <v>780</v>
      </c>
      <c r="D15" s="342" t="s">
        <v>733</v>
      </c>
      <c r="F15" s="100" t="s">
        <v>709</v>
      </c>
      <c r="G15" s="270"/>
      <c r="H15" s="359" t="s">
        <v>732</v>
      </c>
      <c r="I15" s="270"/>
      <c r="J15" s="347"/>
      <c r="K15" s="270"/>
      <c r="L15" s="54"/>
      <c r="M15" s="270"/>
      <c r="N15" s="78"/>
      <c r="O15" s="270"/>
      <c r="P15" s="78"/>
      <c r="Q15" s="270"/>
      <c r="R15" s="78"/>
      <c r="S15" s="270"/>
      <c r="T15" s="78"/>
      <c r="U15" s="270"/>
    </row>
    <row r="16" spans="1:21" s="12" customFormat="1" ht="90" x14ac:dyDescent="0.35">
      <c r="A16" s="65"/>
      <c r="B16" s="87" t="s">
        <v>156</v>
      </c>
      <c r="D16" s="11" t="s">
        <v>730</v>
      </c>
      <c r="F16" s="100" t="s">
        <v>709</v>
      </c>
      <c r="H16" s="100" t="s">
        <v>781</v>
      </c>
      <c r="L16" s="291"/>
    </row>
    <row r="17" spans="2:8" ht="49.5" customHeight="1" x14ac:dyDescent="0.35">
      <c r="B17" s="299" t="s">
        <v>157</v>
      </c>
      <c r="D17" s="11" t="s">
        <v>731</v>
      </c>
      <c r="F17" s="100" t="s">
        <v>709</v>
      </c>
      <c r="H17" s="100" t="s">
        <v>782</v>
      </c>
    </row>
    <row r="18" spans="2:8" ht="62.25" customHeight="1" x14ac:dyDescent="0.35">
      <c r="B18" s="365" t="s">
        <v>158</v>
      </c>
      <c r="D18" s="11" t="s">
        <v>730</v>
      </c>
      <c r="F18" s="100" t="s">
        <v>709</v>
      </c>
      <c r="H18" s="100" t="s">
        <v>783</v>
      </c>
    </row>
  </sheetData>
  <mergeCells count="1">
    <mergeCell ref="J7:J12"/>
  </mergeCells>
  <hyperlinks>
    <hyperlink ref="F12" r:id="rId1" display="www.gst.tj." xr:uid="{D4AF66F8-FE37-4DB1-AE30-4B4A8B02A0B9}"/>
  </hyperlinks>
  <pageMargins left="0.7" right="0.7" top="0.75" bottom="0.75" header="0.3" footer="0.3"/>
  <pageSetup paperSize="8" orientation="landscape" horizontalDpi="1200" verticalDpi="1200" r:id="rId2"/>
  <headerFooter>
    <oddHeader>&amp;C&amp;G</oddHeader>
  </headerFooter>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86806-EE3A-438A-8CD8-21D151EFA52D}">
  <dimension ref="A1:U19"/>
  <sheetViews>
    <sheetView topLeftCell="B1" zoomScaleNormal="100" zoomScalePageLayoutView="70" workbookViewId="0">
      <selection activeCell="D3" sqref="D3"/>
    </sheetView>
  </sheetViews>
  <sheetFormatPr defaultColWidth="10.58203125" defaultRowHeight="15.5" x14ac:dyDescent="0.35"/>
  <cols>
    <col min="1" max="1" width="18.08203125" customWidth="1"/>
    <col min="2" max="2" width="37.08203125" style="247" customWidth="1"/>
    <col min="3" max="3" width="3.58203125" customWidth="1"/>
    <col min="4" max="4" width="41.33203125" customWidth="1"/>
    <col min="5" max="5" width="3.58203125" customWidth="1"/>
    <col min="6" max="6" width="30.5" customWidth="1"/>
    <col min="7" max="7" width="3.58203125" customWidth="1"/>
    <col min="8" max="8" width="30.5" customWidth="1"/>
    <col min="9" max="9" width="3.58203125" customWidth="1"/>
    <col min="10" max="10" width="47.83203125" customWidth="1"/>
    <col min="11" max="11" width="3.08203125" customWidth="1"/>
    <col min="12" max="12" width="29" customWidth="1"/>
    <col min="13" max="13" width="3.08203125" customWidth="1"/>
    <col min="14" max="14" width="39.58203125" customWidth="1"/>
    <col min="15" max="15" width="3.08203125" customWidth="1"/>
    <col min="16" max="16" width="39.58203125" customWidth="1"/>
    <col min="17" max="17" width="3.08203125" customWidth="1"/>
    <col min="18" max="18" width="39.58203125" customWidth="1"/>
    <col min="19" max="19" width="3.08203125" customWidth="1"/>
    <col min="20" max="20" width="39.58203125" customWidth="1"/>
    <col min="21" max="21" width="3.08203125" customWidth="1"/>
  </cols>
  <sheetData>
    <row r="1" spans="1:21" ht="26" x14ac:dyDescent="0.6">
      <c r="A1" s="2" t="s">
        <v>159</v>
      </c>
    </row>
    <row r="3" spans="1:21" s="42" customFormat="1" ht="195" x14ac:dyDescent="0.35">
      <c r="A3" s="345" t="s">
        <v>160</v>
      </c>
      <c r="B3" s="61" t="s">
        <v>161</v>
      </c>
      <c r="D3" s="11" t="s">
        <v>875</v>
      </c>
      <c r="F3" s="62"/>
      <c r="H3" s="62"/>
      <c r="J3" s="54"/>
      <c r="L3" s="54"/>
      <c r="N3" s="41"/>
      <c r="P3" s="41"/>
      <c r="R3" s="41"/>
      <c r="T3" s="41"/>
    </row>
    <row r="4" spans="1:21" s="40" customFormat="1" ht="19" x14ac:dyDescent="0.35">
      <c r="A4" s="60"/>
      <c r="B4" s="244"/>
      <c r="D4" s="52"/>
      <c r="F4" s="52"/>
      <c r="H4" s="52"/>
      <c r="J4" s="53"/>
      <c r="N4" s="53"/>
      <c r="P4" s="53"/>
      <c r="R4" s="53"/>
      <c r="T4" s="53"/>
    </row>
    <row r="5" spans="1:21" s="58" customFormat="1" ht="190" x14ac:dyDescent="0.35">
      <c r="A5" s="56"/>
      <c r="B5" s="93" t="s">
        <v>101</v>
      </c>
      <c r="D5" s="93" t="s">
        <v>102</v>
      </c>
      <c r="E5" s="50"/>
      <c r="F5" s="93" t="s">
        <v>103</v>
      </c>
      <c r="G5" s="50"/>
      <c r="H5" s="93" t="s">
        <v>104</v>
      </c>
      <c r="J5" s="51" t="s">
        <v>105</v>
      </c>
      <c r="K5" s="50"/>
      <c r="L5" s="51" t="s">
        <v>106</v>
      </c>
      <c r="M5" s="272"/>
      <c r="N5" s="51" t="s">
        <v>125</v>
      </c>
      <c r="O5" s="50"/>
      <c r="P5" s="51" t="s">
        <v>108</v>
      </c>
      <c r="Q5" s="50"/>
      <c r="R5" s="51" t="s">
        <v>109</v>
      </c>
      <c r="S5" s="50"/>
      <c r="T5" s="51" t="s">
        <v>110</v>
      </c>
      <c r="U5" s="50"/>
    </row>
    <row r="6" spans="1:21" s="40" customFormat="1" ht="19" x14ac:dyDescent="0.35">
      <c r="A6" s="60"/>
      <c r="B6" s="244"/>
      <c r="D6" s="52"/>
      <c r="F6" s="52"/>
      <c r="H6" s="52"/>
      <c r="J6" s="53"/>
      <c r="N6" s="53"/>
      <c r="P6" s="53"/>
      <c r="R6" s="53"/>
      <c r="T6" s="53"/>
    </row>
    <row r="7" spans="1:21" s="10" customFormat="1" ht="32.15" customHeight="1" x14ac:dyDescent="0.35">
      <c r="A7" s="16"/>
      <c r="B7" s="86" t="s">
        <v>162</v>
      </c>
      <c r="D7" s="11" t="s">
        <v>730</v>
      </c>
      <c r="F7" s="100" t="s">
        <v>785</v>
      </c>
      <c r="G7" s="21"/>
      <c r="H7" s="100" t="s">
        <v>666</v>
      </c>
      <c r="I7" s="21"/>
      <c r="J7" s="409" t="s">
        <v>665</v>
      </c>
      <c r="K7" s="21"/>
      <c r="L7" s="54"/>
      <c r="M7" s="21"/>
      <c r="N7" s="41"/>
      <c r="O7" s="40"/>
      <c r="P7" s="41"/>
      <c r="Q7" s="40"/>
      <c r="R7" s="41"/>
      <c r="S7" s="40"/>
      <c r="T7" s="41"/>
      <c r="U7" s="21"/>
    </row>
    <row r="8" spans="1:21" s="10" customFormat="1" ht="32.15" customHeight="1" x14ac:dyDescent="0.35">
      <c r="A8" s="16"/>
      <c r="B8" s="242" t="s">
        <v>163</v>
      </c>
      <c r="D8" s="11" t="s">
        <v>659</v>
      </c>
      <c r="F8" s="100" t="s">
        <v>664</v>
      </c>
      <c r="G8" s="21"/>
      <c r="H8" s="100" t="s">
        <v>786</v>
      </c>
      <c r="I8" s="21"/>
      <c r="J8" s="405"/>
      <c r="K8" s="40"/>
      <c r="L8" s="54"/>
      <c r="M8" s="40"/>
      <c r="N8" s="41"/>
      <c r="O8" s="40"/>
      <c r="P8" s="41"/>
      <c r="Q8" s="40"/>
      <c r="R8" s="41"/>
      <c r="S8" s="40"/>
      <c r="T8" s="41"/>
      <c r="U8" s="40"/>
    </row>
    <row r="9" spans="1:21" s="10" customFormat="1" ht="45.65" customHeight="1" x14ac:dyDescent="0.35">
      <c r="A9" s="16"/>
      <c r="B9" s="242" t="s">
        <v>164</v>
      </c>
      <c r="D9" s="11" t="s">
        <v>659</v>
      </c>
      <c r="F9" s="100" t="s">
        <v>663</v>
      </c>
      <c r="G9" s="21"/>
      <c r="H9" s="100" t="s">
        <v>787</v>
      </c>
      <c r="I9" s="21"/>
      <c r="J9" s="405"/>
      <c r="K9" s="42"/>
      <c r="L9" s="54"/>
      <c r="M9" s="42"/>
      <c r="N9" s="41"/>
      <c r="O9" s="42"/>
      <c r="P9" s="41"/>
      <c r="Q9" s="42"/>
      <c r="R9" s="41"/>
      <c r="S9" s="42"/>
      <c r="T9" s="41"/>
      <c r="U9" s="42"/>
    </row>
    <row r="10" spans="1:21" s="10" customFormat="1" ht="32.15" customHeight="1" x14ac:dyDescent="0.35">
      <c r="A10" s="16"/>
      <c r="B10" s="242" t="s">
        <v>165</v>
      </c>
      <c r="D10" s="11" t="s">
        <v>659</v>
      </c>
      <c r="F10" s="100"/>
      <c r="G10" s="21"/>
      <c r="H10" s="100" t="s">
        <v>662</v>
      </c>
      <c r="I10" s="21"/>
      <c r="J10" s="405"/>
      <c r="K10" s="42"/>
      <c r="L10" s="54"/>
      <c r="M10" s="42"/>
      <c r="N10" s="41"/>
      <c r="O10" s="42"/>
      <c r="P10" s="41"/>
      <c r="Q10" s="42"/>
      <c r="R10" s="41"/>
      <c r="S10" s="42"/>
      <c r="T10" s="41"/>
      <c r="U10" s="42"/>
    </row>
    <row r="11" spans="1:21" s="10" customFormat="1" ht="32.15" customHeight="1" x14ac:dyDescent="0.35">
      <c r="A11" s="16"/>
      <c r="B11" s="80" t="s">
        <v>166</v>
      </c>
      <c r="D11" s="11" t="s">
        <v>659</v>
      </c>
      <c r="F11" s="100" t="s">
        <v>658</v>
      </c>
      <c r="G11" s="21"/>
      <c r="H11" s="100" t="s">
        <v>662</v>
      </c>
      <c r="I11" s="21"/>
      <c r="J11" s="405"/>
      <c r="K11" s="40"/>
      <c r="L11" s="54"/>
      <c r="M11" s="40"/>
      <c r="N11" s="41"/>
      <c r="O11" s="40"/>
      <c r="P11" s="41"/>
      <c r="Q11" s="40"/>
      <c r="R11" s="41"/>
      <c r="S11" s="40"/>
      <c r="T11" s="41"/>
      <c r="U11" s="40"/>
    </row>
    <row r="12" spans="1:21" s="10" customFormat="1" ht="42.65" customHeight="1" x14ac:dyDescent="0.35">
      <c r="A12" s="16"/>
      <c r="B12" s="242" t="s">
        <v>167</v>
      </c>
      <c r="D12" s="11" t="s">
        <v>659</v>
      </c>
      <c r="F12" s="100"/>
      <c r="G12" s="21"/>
      <c r="H12" s="100" t="s">
        <v>662</v>
      </c>
      <c r="I12" s="21"/>
      <c r="J12" s="405"/>
      <c r="K12" s="21"/>
      <c r="L12" s="54"/>
      <c r="M12" s="21"/>
      <c r="N12" s="41"/>
      <c r="O12" s="21"/>
      <c r="P12" s="41"/>
      <c r="Q12" s="21"/>
      <c r="R12" s="41"/>
      <c r="S12" s="21"/>
      <c r="T12" s="41"/>
      <c r="U12" s="21"/>
    </row>
    <row r="13" spans="1:21" s="10" customFormat="1" ht="66.650000000000006" customHeight="1" x14ac:dyDescent="0.35">
      <c r="A13" s="16"/>
      <c r="B13" s="242" t="s">
        <v>168</v>
      </c>
      <c r="D13" s="11" t="s">
        <v>659</v>
      </c>
      <c r="F13" s="100" t="s">
        <v>661</v>
      </c>
      <c r="G13" s="21"/>
      <c r="H13" s="100" t="s">
        <v>660</v>
      </c>
      <c r="I13" s="21"/>
      <c r="J13" s="405"/>
      <c r="K13" s="21"/>
      <c r="L13" s="54"/>
      <c r="M13" s="21"/>
      <c r="N13" s="41"/>
      <c r="O13" s="21"/>
      <c r="P13" s="41"/>
      <c r="Q13" s="21"/>
      <c r="R13" s="41"/>
      <c r="S13" s="21"/>
      <c r="T13" s="41"/>
      <c r="U13" s="21"/>
    </row>
    <row r="14" spans="1:21" s="10" customFormat="1" ht="32.15" customHeight="1" x14ac:dyDescent="0.35">
      <c r="A14" s="16"/>
      <c r="B14" s="242" t="s">
        <v>169</v>
      </c>
      <c r="D14" s="11" t="s">
        <v>659</v>
      </c>
      <c r="F14" s="100"/>
      <c r="G14" s="21"/>
      <c r="H14" s="100" t="s">
        <v>657</v>
      </c>
      <c r="I14" s="21"/>
      <c r="J14" s="405"/>
      <c r="K14" s="21"/>
      <c r="L14" s="54"/>
      <c r="M14" s="21"/>
      <c r="N14" s="41"/>
      <c r="O14" s="21"/>
      <c r="P14" s="41"/>
      <c r="Q14" s="21"/>
      <c r="R14" s="41"/>
      <c r="S14" s="21"/>
      <c r="T14" s="41"/>
      <c r="U14" s="21"/>
    </row>
    <row r="15" spans="1:21" s="10" customFormat="1" ht="32.15" customHeight="1" x14ac:dyDescent="0.35">
      <c r="A15" s="16"/>
      <c r="B15" s="242" t="s">
        <v>170</v>
      </c>
      <c r="D15" s="11" t="s">
        <v>659</v>
      </c>
      <c r="F15" s="100"/>
      <c r="G15" s="44"/>
      <c r="H15" s="100" t="s">
        <v>657</v>
      </c>
      <c r="I15" s="44"/>
      <c r="J15" s="405"/>
      <c r="K15" s="44"/>
      <c r="L15" s="54"/>
      <c r="M15" s="44"/>
      <c r="N15" s="41"/>
      <c r="O15" s="44"/>
      <c r="P15" s="41"/>
      <c r="Q15" s="44"/>
      <c r="R15" s="41"/>
      <c r="S15" s="44"/>
      <c r="T15" s="41"/>
      <c r="U15" s="44"/>
    </row>
    <row r="16" spans="1:21" s="10" customFormat="1" ht="32.15" customHeight="1" x14ac:dyDescent="0.35">
      <c r="A16" s="16"/>
      <c r="B16" s="242" t="s">
        <v>171</v>
      </c>
      <c r="D16" s="11" t="s">
        <v>659</v>
      </c>
      <c r="F16" s="100" t="s">
        <v>658</v>
      </c>
      <c r="G16" s="44"/>
      <c r="H16" s="100" t="s">
        <v>657</v>
      </c>
      <c r="I16" s="44"/>
      <c r="J16" s="405"/>
      <c r="K16" s="44"/>
      <c r="L16" s="54"/>
      <c r="M16" s="44"/>
      <c r="N16" s="41"/>
      <c r="O16" s="44"/>
      <c r="P16" s="41"/>
      <c r="Q16" s="44"/>
      <c r="R16" s="41"/>
      <c r="S16" s="44"/>
      <c r="T16" s="41"/>
      <c r="U16" s="44"/>
    </row>
    <row r="17" spans="1:21" s="10" customFormat="1" ht="32.15" customHeight="1" x14ac:dyDescent="0.35">
      <c r="A17" s="16"/>
      <c r="B17" s="248" t="s">
        <v>172</v>
      </c>
      <c r="D17" s="11" t="s">
        <v>659</v>
      </c>
      <c r="F17" s="100" t="s">
        <v>658</v>
      </c>
      <c r="G17" s="44"/>
      <c r="H17" s="100" t="s">
        <v>657</v>
      </c>
      <c r="I17" s="44"/>
      <c r="J17" s="405"/>
      <c r="K17" s="44"/>
      <c r="L17" s="54"/>
      <c r="M17" s="44"/>
      <c r="N17" s="41"/>
      <c r="O17" s="44"/>
      <c r="P17" s="41"/>
      <c r="Q17" s="44"/>
      <c r="R17" s="41"/>
      <c r="S17" s="44"/>
      <c r="T17" s="41"/>
      <c r="U17" s="44"/>
    </row>
    <row r="18" spans="1:21" s="10" customFormat="1" ht="32.15" customHeight="1" x14ac:dyDescent="0.35">
      <c r="A18" s="16"/>
      <c r="B18" s="86" t="s">
        <v>173</v>
      </c>
      <c r="D18" s="11" t="s">
        <v>659</v>
      </c>
      <c r="F18" s="100" t="s">
        <v>658</v>
      </c>
      <c r="G18" s="44"/>
      <c r="H18" s="100" t="s">
        <v>657</v>
      </c>
      <c r="I18" s="44"/>
      <c r="J18" s="406"/>
      <c r="K18" s="44"/>
      <c r="L18" s="54"/>
      <c r="M18" s="44"/>
      <c r="N18" s="41"/>
      <c r="O18" s="44"/>
      <c r="P18" s="41"/>
      <c r="Q18" s="44"/>
      <c r="R18" s="41"/>
      <c r="S18" s="44"/>
      <c r="T18" s="41"/>
      <c r="U18" s="44"/>
    </row>
    <row r="19" spans="1:21" s="12" customFormat="1" x14ac:dyDescent="0.35">
      <c r="A19" s="65"/>
      <c r="B19" s="249"/>
    </row>
  </sheetData>
  <mergeCells count="1">
    <mergeCell ref="J7:J18"/>
  </mergeCells>
  <pageMargins left="0.7" right="0.7" top="0.75" bottom="0.75" header="0.3" footer="0.3"/>
  <pageSetup paperSize="8" orientation="landscape" horizontalDpi="1200" verticalDpi="1200" r:id="rId1"/>
  <headerFooter>
    <oddHeader>&amp;C&amp;G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3B25A-A256-4335-AB3F-489E994EF3AC}">
  <dimension ref="A1:U25"/>
  <sheetViews>
    <sheetView topLeftCell="B1" zoomScale="98" zoomScaleNormal="98" zoomScalePageLayoutView="50" workbookViewId="0">
      <selection activeCell="D3" sqref="D3"/>
    </sheetView>
  </sheetViews>
  <sheetFormatPr defaultColWidth="10.58203125" defaultRowHeight="15.5" x14ac:dyDescent="0.35"/>
  <cols>
    <col min="1" max="1" width="20" customWidth="1"/>
    <col min="2" max="2" width="65.33203125" style="243" customWidth="1"/>
    <col min="3" max="3" width="3.33203125" customWidth="1"/>
    <col min="4" max="4" width="38.5" customWidth="1"/>
    <col min="5" max="5" width="3.33203125" customWidth="1"/>
    <col min="6" max="6" width="26.33203125" customWidth="1"/>
    <col min="7" max="7" width="3.33203125" customWidth="1"/>
    <col min="8" max="8" width="26.33203125" customWidth="1"/>
    <col min="9" max="9" width="3.33203125" customWidth="1"/>
    <col min="10" max="10" width="51.08203125" customWidth="1"/>
    <col min="11" max="11" width="3.33203125" customWidth="1"/>
    <col min="12" max="12" width="39.08203125" customWidth="1"/>
    <col min="13" max="13" width="3.08203125" customWidth="1"/>
    <col min="14" max="14" width="39.58203125" customWidth="1"/>
    <col min="15" max="15" width="3.33203125" customWidth="1"/>
    <col min="16" max="16" width="39.58203125" customWidth="1"/>
    <col min="17" max="17" width="3.33203125" customWidth="1"/>
    <col min="18" max="18" width="39.58203125" customWidth="1"/>
    <col min="19" max="19" width="3.33203125" customWidth="1"/>
    <col min="20" max="20" width="39.58203125" customWidth="1"/>
    <col min="21" max="21" width="3.33203125" customWidth="1"/>
  </cols>
  <sheetData>
    <row r="1" spans="1:21" ht="26" x14ac:dyDescent="0.6">
      <c r="A1" s="2" t="s">
        <v>174</v>
      </c>
    </row>
    <row r="3" spans="1:21" s="42" customFormat="1" ht="150" x14ac:dyDescent="0.35">
      <c r="A3" s="345" t="s">
        <v>175</v>
      </c>
      <c r="B3" s="293" t="s">
        <v>176</v>
      </c>
      <c r="D3" s="11" t="s">
        <v>875</v>
      </c>
      <c r="F3" s="62"/>
      <c r="H3" s="62"/>
      <c r="J3" s="54"/>
      <c r="L3" s="54"/>
      <c r="N3" s="41"/>
      <c r="P3" s="41"/>
      <c r="R3" s="41"/>
      <c r="T3" s="41"/>
    </row>
    <row r="4" spans="1:21" s="40" customFormat="1" ht="19" x14ac:dyDescent="0.35">
      <c r="A4" s="60"/>
      <c r="B4" s="294"/>
      <c r="D4" s="52"/>
      <c r="F4" s="52"/>
      <c r="H4" s="52"/>
      <c r="J4" s="53"/>
      <c r="N4" s="53"/>
      <c r="P4" s="53"/>
      <c r="R4" s="53"/>
      <c r="T4" s="53"/>
    </row>
    <row r="5" spans="1:21" s="58" customFormat="1" ht="114" x14ac:dyDescent="0.35">
      <c r="A5" s="56"/>
      <c r="B5" s="295" t="s">
        <v>101</v>
      </c>
      <c r="D5" s="93" t="s">
        <v>102</v>
      </c>
      <c r="E5" s="50"/>
      <c r="F5" s="93" t="s">
        <v>103</v>
      </c>
      <c r="G5" s="50"/>
      <c r="H5" s="93" t="s">
        <v>104</v>
      </c>
      <c r="J5" s="51" t="s">
        <v>105</v>
      </c>
      <c r="K5" s="50"/>
      <c r="L5" s="51" t="s">
        <v>106</v>
      </c>
      <c r="M5" s="272"/>
      <c r="N5" s="51" t="s">
        <v>177</v>
      </c>
      <c r="O5" s="50"/>
      <c r="P5" s="51" t="s">
        <v>108</v>
      </c>
      <c r="Q5" s="50"/>
      <c r="R5" s="51" t="s">
        <v>109</v>
      </c>
      <c r="S5" s="50"/>
      <c r="T5" s="51" t="s">
        <v>110</v>
      </c>
      <c r="U5" s="50"/>
    </row>
    <row r="6" spans="1:21" s="40" customFormat="1" ht="19" x14ac:dyDescent="0.35">
      <c r="A6" s="60"/>
      <c r="B6" s="294"/>
      <c r="D6" s="52"/>
      <c r="F6" s="52"/>
      <c r="H6" s="52"/>
      <c r="J6" s="53"/>
      <c r="N6" s="53"/>
      <c r="P6" s="53"/>
      <c r="R6" s="53"/>
      <c r="T6" s="53"/>
    </row>
    <row r="7" spans="1:21" s="42" customFormat="1" ht="30" x14ac:dyDescent="0.35">
      <c r="A7" s="345" t="s">
        <v>126</v>
      </c>
      <c r="B7" s="293" t="s">
        <v>178</v>
      </c>
      <c r="D7" s="11" t="s">
        <v>65</v>
      </c>
      <c r="F7" s="62"/>
      <c r="H7" s="62"/>
      <c r="J7" s="54"/>
      <c r="L7" s="54"/>
    </row>
    <row r="8" spans="1:21" s="40" customFormat="1" ht="19" x14ac:dyDescent="0.35">
      <c r="A8" s="71"/>
      <c r="B8" s="294"/>
      <c r="D8" s="52"/>
      <c r="F8" s="52"/>
      <c r="H8" s="52"/>
      <c r="J8" s="53"/>
    </row>
    <row r="9" spans="1:21" s="10" customFormat="1" ht="51" customHeight="1" x14ac:dyDescent="0.35">
      <c r="A9" s="345" t="s">
        <v>179</v>
      </c>
      <c r="B9" s="296" t="s">
        <v>180</v>
      </c>
      <c r="D9" s="11" t="s">
        <v>588</v>
      </c>
      <c r="F9" s="353" t="s">
        <v>672</v>
      </c>
      <c r="G9" s="21"/>
      <c r="H9" s="100" t="s">
        <v>676</v>
      </c>
      <c r="I9" s="21"/>
      <c r="J9" s="404"/>
      <c r="K9" s="21"/>
      <c r="L9" s="54"/>
      <c r="M9" s="21"/>
      <c r="N9" s="271"/>
      <c r="O9" s="40"/>
      <c r="P9" s="271"/>
      <c r="Q9" s="40"/>
      <c r="R9" s="41"/>
      <c r="S9" s="40"/>
      <c r="T9" s="41"/>
      <c r="U9" s="21"/>
    </row>
    <row r="10" spans="1:21" s="10" customFormat="1" ht="61" customHeight="1" x14ac:dyDescent="0.35">
      <c r="A10" s="396" t="s">
        <v>181</v>
      </c>
      <c r="B10" s="28" t="s">
        <v>182</v>
      </c>
      <c r="D10" s="11" t="s">
        <v>588</v>
      </c>
      <c r="F10" s="353" t="s">
        <v>669</v>
      </c>
      <c r="G10" s="21"/>
      <c r="H10" s="100" t="s">
        <v>788</v>
      </c>
      <c r="I10" s="21"/>
      <c r="J10" s="405"/>
      <c r="K10" s="40"/>
      <c r="L10" s="54"/>
      <c r="M10" s="40"/>
      <c r="N10" s="41"/>
      <c r="O10" s="40"/>
      <c r="P10" s="41"/>
      <c r="Q10" s="40"/>
      <c r="R10" s="41"/>
      <c r="S10" s="40"/>
      <c r="T10" s="41"/>
      <c r="U10" s="40"/>
    </row>
    <row r="11" spans="1:21" s="10" customFormat="1" ht="62.15" customHeight="1" x14ac:dyDescent="0.35">
      <c r="A11" s="408"/>
      <c r="B11" s="300" t="s">
        <v>183</v>
      </c>
      <c r="D11" s="11" t="s">
        <v>588</v>
      </c>
      <c r="F11" s="353" t="s">
        <v>669</v>
      </c>
      <c r="G11" s="21"/>
      <c r="H11" s="100" t="s">
        <v>788</v>
      </c>
      <c r="I11" s="21"/>
      <c r="J11" s="405"/>
      <c r="K11" s="42"/>
      <c r="L11" s="54"/>
      <c r="M11" s="42"/>
      <c r="N11" s="41"/>
      <c r="O11" s="42"/>
      <c r="P11" s="41"/>
      <c r="Q11" s="42"/>
      <c r="R11" s="41"/>
      <c r="S11" s="42"/>
      <c r="T11" s="41"/>
      <c r="U11" s="42"/>
    </row>
    <row r="12" spans="1:21" s="10" customFormat="1" ht="62.15" customHeight="1" x14ac:dyDescent="0.35">
      <c r="A12" s="408"/>
      <c r="B12" s="300" t="s">
        <v>184</v>
      </c>
      <c r="D12" s="11" t="s">
        <v>588</v>
      </c>
      <c r="F12" s="353" t="s">
        <v>669</v>
      </c>
      <c r="G12" s="21"/>
      <c r="H12" s="100" t="s">
        <v>788</v>
      </c>
      <c r="I12" s="21"/>
      <c r="J12" s="405"/>
      <c r="K12" s="40"/>
      <c r="L12" s="54"/>
      <c r="M12" s="40"/>
      <c r="N12" s="41"/>
      <c r="O12" s="40"/>
      <c r="P12" s="41"/>
      <c r="Q12" s="40"/>
      <c r="R12" s="41"/>
      <c r="S12" s="40"/>
      <c r="T12" s="41"/>
      <c r="U12" s="40"/>
    </row>
    <row r="13" spans="1:21" s="10" customFormat="1" ht="60.65" customHeight="1" x14ac:dyDescent="0.35">
      <c r="A13" s="408"/>
      <c r="B13" s="300" t="s">
        <v>185</v>
      </c>
      <c r="D13" s="11" t="s">
        <v>588</v>
      </c>
      <c r="F13" s="353" t="s">
        <v>669</v>
      </c>
      <c r="G13" s="21"/>
      <c r="H13" s="100" t="s">
        <v>788</v>
      </c>
      <c r="I13" s="21"/>
      <c r="J13" s="405"/>
      <c r="K13" s="21"/>
      <c r="L13" s="54"/>
      <c r="M13" s="21"/>
      <c r="N13" s="41"/>
      <c r="O13" s="21"/>
      <c r="P13" s="41"/>
      <c r="Q13" s="21"/>
      <c r="R13" s="41"/>
      <c r="S13" s="21"/>
      <c r="T13" s="41"/>
      <c r="U13" s="21"/>
    </row>
    <row r="14" spans="1:21" s="10" customFormat="1" ht="61" customHeight="1" x14ac:dyDescent="0.35">
      <c r="A14" s="408"/>
      <c r="B14" s="300" t="s">
        <v>186</v>
      </c>
      <c r="D14" s="11" t="s">
        <v>588</v>
      </c>
      <c r="F14" s="353" t="s">
        <v>669</v>
      </c>
      <c r="G14" s="21"/>
      <c r="H14" s="100" t="s">
        <v>675</v>
      </c>
      <c r="I14" s="21"/>
      <c r="J14" s="405"/>
      <c r="K14" s="21"/>
      <c r="L14" s="54"/>
      <c r="M14" s="21"/>
      <c r="N14" s="41"/>
      <c r="O14" s="21"/>
      <c r="P14" s="41"/>
      <c r="Q14" s="21"/>
      <c r="R14" s="41"/>
      <c r="S14" s="21"/>
      <c r="T14" s="41"/>
      <c r="U14" s="21"/>
    </row>
    <row r="15" spans="1:21" s="10" customFormat="1" ht="62.15" customHeight="1" x14ac:dyDescent="0.35">
      <c r="A15" s="408"/>
      <c r="B15" s="300" t="s">
        <v>187</v>
      </c>
      <c r="D15" s="11" t="s">
        <v>588</v>
      </c>
      <c r="F15" s="353" t="s">
        <v>669</v>
      </c>
      <c r="G15" s="21"/>
      <c r="H15" s="100" t="s">
        <v>675</v>
      </c>
      <c r="I15" s="21"/>
      <c r="J15" s="405"/>
      <c r="K15" s="21"/>
      <c r="L15" s="54"/>
      <c r="M15" s="21"/>
      <c r="N15" s="41"/>
      <c r="O15" s="21"/>
      <c r="P15" s="41"/>
      <c r="Q15" s="21"/>
      <c r="R15" s="41"/>
      <c r="S15" s="21"/>
      <c r="T15" s="41"/>
      <c r="U15" s="21"/>
    </row>
    <row r="16" spans="1:21" s="10" customFormat="1" ht="51" customHeight="1" x14ac:dyDescent="0.35">
      <c r="A16" s="396" t="s">
        <v>188</v>
      </c>
      <c r="B16" s="296" t="s">
        <v>189</v>
      </c>
      <c r="D16" s="11" t="s">
        <v>673</v>
      </c>
      <c r="F16" s="354" t="s">
        <v>674</v>
      </c>
      <c r="G16" s="44"/>
      <c r="H16" s="100" t="s">
        <v>671</v>
      </c>
      <c r="I16" s="44"/>
      <c r="J16" s="405"/>
      <c r="K16" s="44"/>
      <c r="L16" s="54"/>
      <c r="M16" s="44"/>
      <c r="N16" s="41"/>
      <c r="O16" s="44"/>
      <c r="P16" s="41"/>
      <c r="Q16" s="44"/>
      <c r="R16" s="41"/>
      <c r="S16" s="44"/>
      <c r="T16" s="41"/>
      <c r="U16" s="44"/>
    </row>
    <row r="17" spans="1:21" s="10" customFormat="1" ht="51" customHeight="1" x14ac:dyDescent="0.35">
      <c r="A17" s="408"/>
      <c r="B17" s="296" t="s">
        <v>190</v>
      </c>
      <c r="D17" s="11" t="s">
        <v>673</v>
      </c>
      <c r="F17" s="354" t="s">
        <v>672</v>
      </c>
      <c r="G17" s="44"/>
      <c r="H17" s="100" t="s">
        <v>671</v>
      </c>
      <c r="I17" s="44"/>
      <c r="J17" s="405"/>
      <c r="K17" s="44"/>
      <c r="L17" s="54"/>
      <c r="M17" s="44"/>
      <c r="N17" s="41"/>
      <c r="O17" s="44"/>
      <c r="P17" s="41"/>
      <c r="Q17" s="44"/>
      <c r="R17" s="41"/>
      <c r="S17" s="44"/>
      <c r="T17" s="41"/>
      <c r="U17" s="44"/>
    </row>
    <row r="18" spans="1:21" s="10" customFormat="1" ht="51" customHeight="1" x14ac:dyDescent="0.35">
      <c r="A18" s="396" t="s">
        <v>191</v>
      </c>
      <c r="B18" s="300" t="s">
        <v>192</v>
      </c>
      <c r="D18" s="11" t="s">
        <v>588</v>
      </c>
      <c r="F18" s="353" t="s">
        <v>670</v>
      </c>
      <c r="G18" s="44"/>
      <c r="H18" s="100" t="s">
        <v>668</v>
      </c>
      <c r="I18" s="44"/>
      <c r="J18" s="405"/>
      <c r="K18" s="44"/>
      <c r="L18" s="54"/>
      <c r="M18" s="44"/>
      <c r="N18" s="41"/>
      <c r="O18" s="44"/>
      <c r="P18" s="41"/>
      <c r="Q18" s="44"/>
      <c r="R18" s="41"/>
      <c r="S18" s="44"/>
      <c r="T18" s="41"/>
      <c r="U18" s="44"/>
    </row>
    <row r="19" spans="1:21" s="10" customFormat="1" ht="63" customHeight="1" x14ac:dyDescent="0.35">
      <c r="A19" s="408"/>
      <c r="B19" s="300" t="s">
        <v>193</v>
      </c>
      <c r="D19" s="11" t="s">
        <v>588</v>
      </c>
      <c r="F19" s="353" t="s">
        <v>669</v>
      </c>
      <c r="G19" s="44"/>
      <c r="H19" s="100" t="s">
        <v>668</v>
      </c>
      <c r="I19" s="44"/>
      <c r="J19" s="405"/>
      <c r="K19" s="44"/>
      <c r="L19" s="54"/>
      <c r="M19" s="44"/>
      <c r="N19" s="41"/>
      <c r="O19" s="44"/>
      <c r="P19" s="41"/>
      <c r="Q19" s="44"/>
      <c r="R19" s="41"/>
      <c r="S19" s="44"/>
      <c r="T19" s="41"/>
      <c r="U19" s="44"/>
    </row>
    <row r="20" spans="1:21" s="10" customFormat="1" ht="60" customHeight="1" x14ac:dyDescent="0.35">
      <c r="A20" s="408"/>
      <c r="B20" s="300" t="s">
        <v>194</v>
      </c>
      <c r="D20" s="11" t="s">
        <v>588</v>
      </c>
      <c r="F20" s="353" t="s">
        <v>669</v>
      </c>
      <c r="G20" s="44"/>
      <c r="H20" s="100" t="s">
        <v>668</v>
      </c>
      <c r="I20" s="44"/>
      <c r="J20" s="405"/>
      <c r="K20" s="44"/>
      <c r="L20" s="54"/>
      <c r="M20" s="44"/>
      <c r="N20" s="41"/>
      <c r="O20" s="44"/>
      <c r="P20" s="41"/>
      <c r="Q20" s="44"/>
      <c r="R20" s="41"/>
      <c r="S20" s="44"/>
      <c r="T20" s="41"/>
      <c r="U20" s="44"/>
    </row>
    <row r="21" spans="1:21" s="10" customFormat="1" ht="73" customHeight="1" x14ac:dyDescent="0.35">
      <c r="A21" s="408"/>
      <c r="B21" s="300" t="s">
        <v>195</v>
      </c>
      <c r="D21" s="11" t="s">
        <v>588</v>
      </c>
      <c r="F21" s="353" t="s">
        <v>669</v>
      </c>
      <c r="G21" s="44"/>
      <c r="H21" s="100" t="s">
        <v>668</v>
      </c>
      <c r="I21" s="44"/>
      <c r="J21" s="405"/>
      <c r="K21" s="44"/>
      <c r="L21" s="54"/>
      <c r="M21" s="44"/>
      <c r="N21" s="41"/>
      <c r="O21" s="44"/>
      <c r="P21" s="41"/>
      <c r="Q21" s="44"/>
      <c r="R21" s="41"/>
      <c r="S21" s="44"/>
      <c r="T21" s="41"/>
      <c r="U21" s="44"/>
    </row>
    <row r="22" spans="1:21" s="10" customFormat="1" ht="51" customHeight="1" x14ac:dyDescent="0.35">
      <c r="A22" s="396" t="s">
        <v>196</v>
      </c>
      <c r="B22" s="300" t="s">
        <v>197</v>
      </c>
      <c r="D22" s="11" t="s">
        <v>667</v>
      </c>
      <c r="F22" s="100"/>
      <c r="G22" s="44"/>
      <c r="H22" s="100"/>
      <c r="I22" s="44"/>
      <c r="J22" s="405"/>
      <c r="K22" s="44"/>
      <c r="L22" s="54"/>
      <c r="M22" s="44"/>
      <c r="N22" s="41"/>
      <c r="O22" s="44"/>
      <c r="P22" s="41"/>
      <c r="Q22" s="44"/>
      <c r="R22" s="41"/>
      <c r="S22" s="44"/>
      <c r="T22" s="41"/>
      <c r="U22" s="44"/>
    </row>
    <row r="23" spans="1:21" s="10" customFormat="1" ht="51" customHeight="1" x14ac:dyDescent="0.35">
      <c r="A23" s="408"/>
      <c r="B23" s="300" t="s">
        <v>198</v>
      </c>
      <c r="D23" s="11" t="s">
        <v>667</v>
      </c>
      <c r="F23" s="100"/>
      <c r="G23" s="44"/>
      <c r="H23" s="100"/>
      <c r="I23" s="44"/>
      <c r="J23" s="405"/>
      <c r="K23" s="44"/>
      <c r="L23" s="54"/>
      <c r="M23" s="44"/>
      <c r="N23" s="41"/>
      <c r="O23" s="44"/>
      <c r="P23" s="41"/>
      <c r="Q23" s="44"/>
      <c r="R23" s="41"/>
      <c r="S23" s="44"/>
      <c r="T23" s="41"/>
      <c r="U23" s="44"/>
    </row>
    <row r="24" spans="1:21" s="10" customFormat="1" ht="51" customHeight="1" x14ac:dyDescent="0.35">
      <c r="A24" s="345" t="s">
        <v>199</v>
      </c>
      <c r="B24" s="300" t="s">
        <v>200</v>
      </c>
      <c r="D24" s="11" t="s">
        <v>667</v>
      </c>
      <c r="F24" s="100"/>
      <c r="G24" s="44"/>
      <c r="H24" s="100"/>
      <c r="I24" s="44"/>
      <c r="J24" s="406"/>
      <c r="K24" s="44"/>
      <c r="L24" s="54"/>
      <c r="M24" s="44"/>
      <c r="N24" s="41"/>
      <c r="O24" s="44"/>
      <c r="P24" s="41"/>
      <c r="Q24" s="44"/>
      <c r="R24" s="41"/>
      <c r="S24" s="44"/>
      <c r="T24" s="41"/>
      <c r="U24" s="44"/>
    </row>
    <row r="25" spans="1:21" s="12" customFormat="1" x14ac:dyDescent="0.35">
      <c r="A25" s="65"/>
      <c r="B25" s="87"/>
    </row>
  </sheetData>
  <mergeCells count="5">
    <mergeCell ref="A10:A15"/>
    <mergeCell ref="A16:A17"/>
    <mergeCell ref="A18:A21"/>
    <mergeCell ref="A22:A23"/>
    <mergeCell ref="J9:J24"/>
  </mergeCells>
  <hyperlinks>
    <hyperlink ref="F9" r:id="rId1" xr:uid="{902047EC-0BE7-4726-97F0-0EA5DC2E4CD2}"/>
    <hyperlink ref="F10" r:id="rId2" xr:uid="{658CBBB3-F0A6-41B8-B7D2-20F8C6AF6F53}"/>
    <hyperlink ref="F11" r:id="rId3" xr:uid="{BEFE7738-E1E7-4EED-AE0F-D4D65F286728}"/>
    <hyperlink ref="F12" r:id="rId4" xr:uid="{0F933FBD-6112-473A-B4D4-B9DE78BC819D}"/>
    <hyperlink ref="F13" r:id="rId5" xr:uid="{E3D5AFFE-513B-4273-A42B-B5B48A625852}"/>
    <hyperlink ref="F14" r:id="rId6" xr:uid="{BD1F9F46-2D45-4488-B8E6-73BCDD194594}"/>
    <hyperlink ref="F15" r:id="rId7" xr:uid="{C86D96B1-8993-4EAC-BF77-C59DF7780071}"/>
    <hyperlink ref="F18" r:id="rId8" xr:uid="{85750804-633F-43CE-ABB9-9CCE94E2E88F}"/>
    <hyperlink ref="F19" r:id="rId9" xr:uid="{25091F81-7637-4C96-AC02-7E91933CFEFB}"/>
    <hyperlink ref="F21" r:id="rId10" xr:uid="{5EDC6190-3697-4FF0-B28B-0AC6A52C6364}"/>
    <hyperlink ref="F20" r:id="rId11" xr:uid="{1A643EB4-A465-4049-BC2D-DAC5BF9B047D}"/>
    <hyperlink ref="F16" r:id="rId12" display="https://www.zijinmining.com/global/program-detail-71761.htm" xr:uid="{8F3358EE-58DD-4585-A43B-5DBBE49F551A}"/>
  </hyperlinks>
  <pageMargins left="0.7" right="0.7" top="0.75" bottom="0.75" header="0.3" footer="0.3"/>
  <pageSetup paperSize="8" orientation="landscape" horizontalDpi="1200" verticalDpi="1200" r:id="rId13"/>
  <headerFooter>
    <oddHeader>&amp;C&amp;G</oddHeader>
  </headerFooter>
  <legacyDrawingHF r:id="rId1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65648-A898-4E11-8282-B9C438EFA0C2}">
  <dimension ref="A1:U9"/>
  <sheetViews>
    <sheetView topLeftCell="B1" zoomScale="90" zoomScaleNormal="90" workbookViewId="0">
      <selection activeCell="D3" sqref="D3"/>
    </sheetView>
  </sheetViews>
  <sheetFormatPr defaultColWidth="10.58203125" defaultRowHeight="15.5" x14ac:dyDescent="0.35"/>
  <cols>
    <col min="1" max="1" width="18.33203125" customWidth="1"/>
    <col min="2" max="2" width="37.5" style="243" customWidth="1"/>
    <col min="3" max="3" width="3" customWidth="1"/>
    <col min="4" max="4" width="32.5" customWidth="1"/>
    <col min="5" max="5" width="3" customWidth="1"/>
    <col min="6" max="6" width="28.58203125" customWidth="1"/>
    <col min="7" max="7" width="3" customWidth="1"/>
    <col min="8" max="8" width="28.58203125" customWidth="1"/>
    <col min="9" max="9" width="3" customWidth="1"/>
    <col min="10" max="10" width="39.58203125" customWidth="1"/>
    <col min="11" max="11" width="3.08203125" customWidth="1"/>
    <col min="12" max="12" width="30.08203125" customWidth="1"/>
    <col min="13" max="13" width="3.08203125" customWidth="1"/>
    <col min="14" max="14" width="39.58203125" customWidth="1"/>
    <col min="15" max="15" width="3.08203125" customWidth="1"/>
    <col min="16" max="16" width="39.58203125" customWidth="1"/>
    <col min="17" max="17" width="3.08203125" customWidth="1"/>
    <col min="18" max="18" width="39.58203125" customWidth="1"/>
    <col min="19" max="19" width="3.08203125" customWidth="1"/>
    <col min="20" max="20" width="39.58203125" customWidth="1"/>
    <col min="21" max="21" width="3.08203125" customWidth="1"/>
  </cols>
  <sheetData>
    <row r="1" spans="1:21" ht="26" x14ac:dyDescent="0.6">
      <c r="A1" s="2" t="s">
        <v>201</v>
      </c>
    </row>
    <row r="3" spans="1:21" s="32" customFormat="1" ht="120" x14ac:dyDescent="0.35">
      <c r="A3" s="33" t="s">
        <v>202</v>
      </c>
      <c r="B3" s="34" t="s">
        <v>203</v>
      </c>
      <c r="C3" s="35"/>
      <c r="D3" s="11" t="s">
        <v>875</v>
      </c>
      <c r="E3" s="35"/>
      <c r="F3" s="36"/>
      <c r="G3" s="35"/>
      <c r="H3" s="36"/>
      <c r="I3" s="35"/>
      <c r="J3" s="8"/>
      <c r="L3" s="8"/>
      <c r="N3" s="38"/>
      <c r="P3" s="38"/>
      <c r="R3" s="38"/>
      <c r="T3" s="38"/>
    </row>
    <row r="4" spans="1:21" s="3" customFormat="1" ht="19" x14ac:dyDescent="0.35">
      <c r="B4" s="250"/>
      <c r="D4" s="4"/>
      <c r="F4" s="4"/>
      <c r="H4" s="4"/>
      <c r="J4" s="5"/>
      <c r="N4" s="5"/>
      <c r="P4" s="5"/>
      <c r="R4" s="5"/>
      <c r="T4" s="5"/>
    </row>
    <row r="5" spans="1:21" s="3" customFormat="1" ht="171" x14ac:dyDescent="0.35">
      <c r="B5" s="250" t="s">
        <v>101</v>
      </c>
      <c r="D5" s="93" t="s">
        <v>102</v>
      </c>
      <c r="E5" s="50"/>
      <c r="F5" s="93" t="s">
        <v>103</v>
      </c>
      <c r="G5" s="50"/>
      <c r="H5" s="93" t="s">
        <v>104</v>
      </c>
      <c r="I5" s="58"/>
      <c r="J5" s="51" t="s">
        <v>105</v>
      </c>
      <c r="K5" s="30"/>
      <c r="L5" s="31" t="s">
        <v>106</v>
      </c>
      <c r="M5" s="30"/>
      <c r="N5" s="31" t="s">
        <v>125</v>
      </c>
      <c r="O5" s="30"/>
      <c r="P5" s="31" t="s">
        <v>108</v>
      </c>
      <c r="Q5" s="30"/>
      <c r="R5" s="31" t="s">
        <v>109</v>
      </c>
      <c r="S5" s="30"/>
      <c r="T5" s="31" t="s">
        <v>110</v>
      </c>
      <c r="U5" s="30"/>
    </row>
    <row r="6" spans="1:21" s="3" customFormat="1" ht="19" x14ac:dyDescent="0.35">
      <c r="B6" s="250"/>
      <c r="D6" s="4"/>
      <c r="F6" s="4"/>
      <c r="H6" s="4"/>
      <c r="J6" s="5"/>
      <c r="N6" s="5"/>
      <c r="P6" s="5"/>
      <c r="R6" s="5"/>
      <c r="T6" s="5"/>
    </row>
    <row r="7" spans="1:21" s="352" customFormat="1" ht="115" customHeight="1" x14ac:dyDescent="0.35">
      <c r="A7" s="15"/>
      <c r="B7" s="251" t="s">
        <v>204</v>
      </c>
      <c r="C7" s="9"/>
      <c r="D7" s="355" t="s">
        <v>588</v>
      </c>
      <c r="E7" s="9"/>
      <c r="F7" s="358" t="s">
        <v>709</v>
      </c>
      <c r="G7" s="22"/>
      <c r="H7" s="358" t="s">
        <v>794</v>
      </c>
      <c r="I7" s="22"/>
      <c r="J7" s="410"/>
      <c r="K7" s="23"/>
      <c r="L7" s="8"/>
      <c r="M7" s="23"/>
      <c r="N7" s="38"/>
      <c r="O7" s="23"/>
      <c r="P7" s="38"/>
      <c r="Q7" s="23"/>
      <c r="R7" s="38"/>
      <c r="S7" s="23"/>
      <c r="T7" s="38"/>
      <c r="U7" s="23"/>
    </row>
    <row r="8" spans="1:21" s="352" customFormat="1" ht="115" customHeight="1" x14ac:dyDescent="0.35">
      <c r="A8" s="16"/>
      <c r="B8" s="17" t="s">
        <v>205</v>
      </c>
      <c r="C8" s="10"/>
      <c r="D8" s="355" t="s">
        <v>588</v>
      </c>
      <c r="E8" s="10"/>
      <c r="F8" s="358" t="s">
        <v>709</v>
      </c>
      <c r="G8" s="24"/>
      <c r="H8" s="358" t="s">
        <v>793</v>
      </c>
      <c r="I8" s="24"/>
      <c r="J8" s="411"/>
      <c r="K8" s="3"/>
      <c r="L8" s="8"/>
      <c r="M8" s="3"/>
      <c r="N8" s="38"/>
      <c r="O8" s="3"/>
      <c r="P8" s="38"/>
      <c r="Q8" s="3"/>
      <c r="R8" s="38"/>
      <c r="S8" s="3"/>
      <c r="T8" s="38"/>
      <c r="U8" s="3"/>
    </row>
    <row r="9" spans="1:21" s="352" customFormat="1" ht="115" customHeight="1" x14ac:dyDescent="0.35">
      <c r="A9" s="18"/>
      <c r="B9" s="252" t="s">
        <v>206</v>
      </c>
      <c r="C9" s="13"/>
      <c r="D9" s="355" t="s">
        <v>588</v>
      </c>
      <c r="E9" s="13"/>
      <c r="F9" s="358" t="s">
        <v>709</v>
      </c>
      <c r="G9" s="24"/>
      <c r="H9" s="358" t="s">
        <v>840</v>
      </c>
      <c r="I9" s="24"/>
      <c r="J9" s="412"/>
      <c r="K9" s="32"/>
      <c r="L9" s="8"/>
      <c r="M9" s="32"/>
      <c r="N9" s="38"/>
      <c r="O9" s="32"/>
      <c r="P9" s="38"/>
      <c r="Q9" s="32"/>
      <c r="R9" s="38"/>
      <c r="S9" s="32"/>
      <c r="T9" s="38"/>
      <c r="U9" s="32"/>
    </row>
  </sheetData>
  <mergeCells count="1">
    <mergeCell ref="J7:J9"/>
  </mergeCells>
  <pageMargins left="0.7" right="0.7" top="0.75" bottom="0.75" header="0.3" footer="0.3"/>
  <pageSetup paperSize="8" orientation="landscape" horizontalDpi="1200" verticalDpi="1200"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BB3B790D4CD34F81FC0BEB718ECEB9" ma:contentTypeVersion="12" ma:contentTypeDescription="Create a new document." ma:contentTypeScope="" ma:versionID="f5dd29a87e61a77ba8786bd7134f6628">
  <xsd:schema xmlns:xsd="http://www.w3.org/2001/XMLSchema" xmlns:xs="http://www.w3.org/2001/XMLSchema" xmlns:p="http://schemas.microsoft.com/office/2006/metadata/properties" xmlns:ns2="d9eb0d81-beec-4074-bc6f-8be11319408c" xmlns:ns3="ec4d7596-7f32-41a8-9a95-4275d9a1ea6b" targetNamespace="http://schemas.microsoft.com/office/2006/metadata/properties" ma:root="true" ma:fieldsID="6ca7b408473883a6152b46500ab68b83" ns2:_="" ns3:_="">
    <xsd:import namespace="d9eb0d81-beec-4074-bc6f-8be11319408c"/>
    <xsd:import namespace="ec4d7596-7f32-41a8-9a95-4275d9a1ea6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eb0d81-beec-4074-bc6f-8be1131940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4d7596-7f32-41a8-9a95-4275d9a1ea6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5f0baf1-86eb-465a-a248-232f9a8b4d34}" ma:internalName="TaxCatchAll" ma:showField="CatchAllData" ma:web="ec4d7596-7f32-41a8-9a95-4275d9a1ea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c4d7596-7f32-41a8-9a95-4275d9a1ea6b" xsi:nil="true"/>
    <lcf76f155ced4ddcb4097134ff3c332f xmlns="d9eb0d81-beec-4074-bc6f-8be1131940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0BC6C0-7B6D-4886-820A-3A51F212CFFB}">
  <ds:schemaRefs>
    <ds:schemaRef ds:uri="http://schemas.microsoft.com/sharepoint/v3/contenttype/forms"/>
  </ds:schemaRefs>
</ds:datastoreItem>
</file>

<file path=customXml/itemProps2.xml><?xml version="1.0" encoding="utf-8"?>
<ds:datastoreItem xmlns:ds="http://schemas.openxmlformats.org/officeDocument/2006/customXml" ds:itemID="{0CB01722-9741-4F7D-954C-BD4B9C0DDA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eb0d81-beec-4074-bc6f-8be11319408c"/>
    <ds:schemaRef ds:uri="ec4d7596-7f32-41a8-9a95-4275d9a1ea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19F17E-4F5A-450D-B771-D83C95A89723}">
  <ds:schemaRefs>
    <ds:schemaRef ds:uri="http://schemas.microsoft.com/office/2006/metadata/properties"/>
    <ds:schemaRef ds:uri="http://schemas.microsoft.com/office/infopath/2007/PartnerControls"/>
    <ds:schemaRef ds:uri="ec4d7596-7f32-41a8-9a95-4275d9a1ea6b"/>
    <ds:schemaRef ds:uri="d9eb0d81-beec-4074-bc6f-8be11319408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30</vt:i4>
      </vt:variant>
    </vt:vector>
  </HeadingPairs>
  <TitlesOfParts>
    <vt:vector size="30" baseType="lpstr">
      <vt:lpstr>Введение</vt:lpstr>
      <vt:lpstr>Описание</vt:lpstr>
      <vt:lpstr>№ 2.1</vt:lpstr>
      <vt:lpstr>№ 2.2</vt:lpstr>
      <vt:lpstr>№ 2.3</vt:lpstr>
      <vt:lpstr>№ 2.4</vt:lpstr>
      <vt:lpstr>№ 2.5</vt:lpstr>
      <vt:lpstr>№ 2.6</vt:lpstr>
      <vt:lpstr>№ 3.1</vt:lpstr>
      <vt:lpstr>№ 3.2</vt:lpstr>
      <vt:lpstr>№ 3.3</vt:lpstr>
      <vt:lpstr>№ 4.1</vt:lpstr>
      <vt:lpstr>№ 4.1 — Отчитывающиеся субъекты</vt:lpstr>
      <vt:lpstr>№ 4.1 — Правительство</vt:lpstr>
      <vt:lpstr>№ 4.1 — Компания</vt:lpstr>
      <vt:lpstr>№ 4.2</vt:lpstr>
      <vt:lpstr>№ 4.3</vt:lpstr>
      <vt:lpstr>№ 4.4</vt:lpstr>
      <vt:lpstr>№ 4.5</vt:lpstr>
      <vt:lpstr>№ 4.6</vt:lpstr>
      <vt:lpstr>№ 4.7</vt:lpstr>
      <vt:lpstr>№ 4.8</vt:lpstr>
      <vt:lpstr>№ 4.9</vt:lpstr>
      <vt:lpstr>№ 5.1</vt:lpstr>
      <vt:lpstr>№ 5.2</vt:lpstr>
      <vt:lpstr>№ 5.3</vt:lpstr>
      <vt:lpstr>№ 6.1</vt:lpstr>
      <vt:lpstr>№ 6.2</vt:lpstr>
      <vt:lpstr>№ 6.3</vt:lpstr>
      <vt:lpstr>№ 6.4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Jonibek</cp:lastModifiedBy>
  <cp:revision/>
  <dcterms:created xsi:type="dcterms:W3CDTF">2020-07-14T03:16:31Z</dcterms:created>
  <dcterms:modified xsi:type="dcterms:W3CDTF">2024-06-28T15:56:55Z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0x010100F6BB3B790D4CD34F81FC0BEB718ECEB9</vt:lpwstr>
  </property>
  <property fmtid="{D5CDD505-2E9C-101B-9397-08002B2CF9AE}" pid="3" name="MediaServiceImageTags">
    <vt:lpwstr/>
  </property>
</Properties>
</file>